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gen\Documents\WebDesign\BCC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H8" i="1" l="1"/>
  <c r="Q8" i="1" l="1"/>
  <c r="Q9" i="1" s="1"/>
  <c r="Q10" i="1" s="1"/>
  <c r="Q11" i="1" s="1"/>
  <c r="Q12" i="1" s="1"/>
  <c r="Q13" i="1" s="1"/>
  <c r="Q14" i="1" l="1"/>
  <c r="Q15" i="1" s="1"/>
  <c r="F8" i="1"/>
  <c r="F9" i="1" s="1"/>
  <c r="F10" i="1" s="1"/>
  <c r="F11" i="1" s="1"/>
  <c r="C8" i="1" l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Q16" i="1"/>
  <c r="Q17" i="1" s="1"/>
  <c r="F12" i="1"/>
  <c r="F13" i="1" l="1"/>
  <c r="Q18" i="1" l="1"/>
  <c r="F14" i="1"/>
  <c r="Q19" i="1" l="1"/>
  <c r="F15" i="1"/>
  <c r="Q20" i="1" l="1"/>
  <c r="F16" i="1"/>
  <c r="Q21" i="1" l="1"/>
  <c r="F17" i="1"/>
  <c r="Q22" i="1" l="1"/>
  <c r="F18" i="1"/>
  <c r="Q23" i="1" l="1"/>
  <c r="F19" i="1"/>
  <c r="Q24" i="1" l="1"/>
  <c r="F20" i="1"/>
  <c r="Q25" i="1" l="1"/>
  <c r="F21" i="1"/>
  <c r="Q26" i="1" l="1"/>
  <c r="F22" i="1"/>
  <c r="Q27" i="1" l="1"/>
  <c r="F23" i="1"/>
  <c r="Q28" i="1" l="1"/>
  <c r="F24" i="1"/>
  <c r="Q29" i="1" l="1"/>
  <c r="F25" i="1"/>
  <c r="Q30" i="1" l="1"/>
  <c r="F26" i="1"/>
  <c r="Q31" i="1" l="1"/>
  <c r="F27" i="1"/>
  <c r="Q32" i="1" l="1"/>
  <c r="F28" i="1"/>
  <c r="Q33" i="1" l="1"/>
  <c r="F29" i="1"/>
  <c r="Q34" i="1" l="1"/>
  <c r="F30" i="1"/>
  <c r="Q35" i="1" l="1"/>
  <c r="F31" i="1"/>
  <c r="Q36" i="1" l="1"/>
  <c r="F32" i="1"/>
  <c r="Q37" i="1" l="1"/>
  <c r="F33" i="1"/>
  <c r="Q38" i="1" l="1"/>
  <c r="F34" i="1"/>
  <c r="Q39" i="1" l="1"/>
  <c r="F35" i="1"/>
  <c r="Q40" i="1" l="1"/>
  <c r="F36" i="1"/>
  <c r="Q41" i="1" l="1"/>
  <c r="F37" i="1"/>
  <c r="Q42" i="1" l="1"/>
  <c r="F38" i="1"/>
  <c r="Q43" i="1" l="1"/>
  <c r="F39" i="1"/>
  <c r="Q44" i="1" l="1"/>
  <c r="F40" i="1"/>
  <c r="Q45" i="1" l="1"/>
  <c r="F41" i="1"/>
  <c r="Q46" i="1" l="1"/>
  <c r="F42" i="1"/>
  <c r="Q47" i="1" l="1"/>
  <c r="F43" i="1"/>
  <c r="Q48" i="1" l="1"/>
  <c r="F44" i="1"/>
  <c r="Q49" i="1" l="1"/>
  <c r="F45" i="1"/>
  <c r="Q50" i="1" l="1"/>
  <c r="F46" i="1"/>
  <c r="Q51" i="1" l="1"/>
  <c r="F47" i="1"/>
  <c r="Q52" i="1" l="1"/>
  <c r="F48" i="1"/>
  <c r="Q53" i="1" l="1"/>
  <c r="F49" i="1"/>
  <c r="Q54" i="1" l="1"/>
  <c r="F50" i="1"/>
  <c r="Q55" i="1" l="1"/>
  <c r="F51" i="1"/>
  <c r="Q56" i="1" l="1"/>
  <c r="F52" i="1"/>
  <c r="Q57" i="1" l="1"/>
  <c r="F53" i="1"/>
  <c r="Q58" i="1" l="1"/>
  <c r="F54" i="1"/>
  <c r="Q59" i="1" l="1"/>
  <c r="F55" i="1"/>
  <c r="Q60" i="1" l="1"/>
  <c r="F56" i="1"/>
  <c r="Q61" i="1" l="1"/>
  <c r="F57" i="1"/>
  <c r="Q62" i="1" l="1"/>
  <c r="F58" i="1"/>
  <c r="Q63" i="1" l="1"/>
  <c r="F59" i="1"/>
  <c r="Q64" i="1" l="1"/>
  <c r="F60" i="1"/>
  <c r="Q65" i="1" l="1"/>
  <c r="F61" i="1"/>
  <c r="Q66" i="1" l="1"/>
  <c r="F62" i="1"/>
  <c r="Q67" i="1" l="1"/>
  <c r="F63" i="1"/>
  <c r="Q68" i="1" l="1"/>
  <c r="F64" i="1"/>
  <c r="Q69" i="1" l="1"/>
  <c r="F65" i="1"/>
  <c r="Q70" i="1" l="1"/>
  <c r="F66" i="1"/>
  <c r="Q71" i="1" l="1"/>
  <c r="F67" i="1"/>
  <c r="Q72" i="1" l="1"/>
  <c r="F68" i="1"/>
  <c r="Q73" i="1" l="1"/>
  <c r="F69" i="1"/>
  <c r="Q74" i="1" l="1"/>
  <c r="F70" i="1"/>
  <c r="Q75" i="1" l="1"/>
  <c r="F71" i="1"/>
  <c r="Q76" i="1" l="1"/>
  <c r="F72" i="1"/>
  <c r="Q77" i="1" l="1"/>
  <c r="F73" i="1"/>
  <c r="Q78" i="1" l="1"/>
  <c r="F74" i="1"/>
  <c r="Q79" i="1" l="1"/>
  <c r="F75" i="1"/>
  <c r="Q80" i="1" l="1"/>
  <c r="F76" i="1"/>
  <c r="Q81" i="1" l="1"/>
  <c r="F77" i="1"/>
  <c r="Q82" i="1" l="1"/>
  <c r="F78" i="1"/>
  <c r="Q83" i="1" l="1"/>
  <c r="F79" i="1"/>
  <c r="Q84" i="1" l="1"/>
  <c r="F80" i="1"/>
  <c r="Q85" i="1" l="1"/>
  <c r="F81" i="1"/>
  <c r="Q86" i="1" l="1"/>
  <c r="F82" i="1"/>
  <c r="Q87" i="1" l="1"/>
  <c r="F83" i="1"/>
  <c r="Q88" i="1" l="1"/>
  <c r="F84" i="1"/>
  <c r="Q89" i="1" l="1"/>
  <c r="F85" i="1"/>
  <c r="Q90" i="1" l="1"/>
  <c r="F86" i="1"/>
  <c r="Q91" i="1" l="1"/>
  <c r="F87" i="1"/>
  <c r="Q92" i="1" l="1"/>
  <c r="F88" i="1"/>
  <c r="Q93" i="1" l="1"/>
  <c r="F89" i="1"/>
  <c r="Q94" i="1" l="1"/>
  <c r="F90" i="1"/>
  <c r="Q95" i="1" l="1"/>
  <c r="F91" i="1"/>
  <c r="Q96" i="1" l="1"/>
  <c r="F92" i="1"/>
  <c r="Q97" i="1" l="1"/>
  <c r="F93" i="1"/>
  <c r="Q98" i="1" l="1"/>
  <c r="F94" i="1"/>
  <c r="Q99" i="1" l="1"/>
  <c r="F95" i="1"/>
  <c r="Q100" i="1" l="1"/>
  <c r="F96" i="1"/>
  <c r="Q101" i="1" l="1"/>
  <c r="F97" i="1"/>
  <c r="Q102" i="1" l="1"/>
  <c r="F98" i="1"/>
  <c r="Q103" i="1" l="1"/>
  <c r="F99" i="1"/>
  <c r="Q104" i="1" l="1"/>
  <c r="F100" i="1"/>
  <c r="Q105" i="1" l="1"/>
  <c r="F101" i="1"/>
  <c r="Q106" i="1" l="1"/>
  <c r="F102" i="1"/>
  <c r="Q107" i="1" l="1"/>
  <c r="F103" i="1"/>
  <c r="Q108" i="1" l="1"/>
  <c r="F104" i="1"/>
  <c r="Q109" i="1" l="1"/>
  <c r="F105" i="1"/>
  <c r="Q110" i="1" l="1"/>
  <c r="F106" i="1"/>
  <c r="Q111" i="1" l="1"/>
  <c r="F107" i="1"/>
  <c r="Q112" i="1" l="1"/>
  <c r="F108" i="1"/>
  <c r="Q113" i="1" l="1"/>
  <c r="F109" i="1"/>
  <c r="Q114" i="1" l="1"/>
  <c r="F110" i="1"/>
  <c r="Q115" i="1" l="1"/>
  <c r="F111" i="1"/>
  <c r="Q116" i="1" l="1"/>
  <c r="F112" i="1"/>
  <c r="Q117" i="1" l="1"/>
  <c r="F113" i="1"/>
  <c r="Q118" i="1" l="1"/>
  <c r="F114" i="1"/>
  <c r="Q119" i="1" l="1"/>
  <c r="F115" i="1"/>
  <c r="Q120" i="1" l="1"/>
  <c r="F116" i="1"/>
  <c r="Q121" i="1" l="1"/>
  <c r="F117" i="1"/>
  <c r="Q122" i="1" l="1"/>
  <c r="F118" i="1"/>
  <c r="Q123" i="1" l="1"/>
  <c r="F119" i="1"/>
  <c r="Q124" i="1" l="1"/>
  <c r="F120" i="1"/>
  <c r="Q125" i="1" l="1"/>
  <c r="F121" i="1"/>
  <c r="Q126" i="1" l="1"/>
  <c r="F122" i="1"/>
  <c r="Q127" i="1" l="1"/>
  <c r="F123" i="1"/>
  <c r="Q128" i="1" l="1"/>
  <c r="F124" i="1"/>
  <c r="Q129" i="1" l="1"/>
  <c r="F125" i="1"/>
  <c r="Q130" i="1" l="1"/>
  <c r="F126" i="1"/>
  <c r="Q131" i="1" l="1"/>
  <c r="F127" i="1"/>
  <c r="Q132" i="1" l="1"/>
  <c r="F128" i="1"/>
  <c r="Q133" i="1" l="1"/>
  <c r="F129" i="1"/>
  <c r="Q134" i="1" l="1"/>
  <c r="F130" i="1"/>
  <c r="Q135" i="1" l="1"/>
  <c r="F131" i="1"/>
  <c r="Q136" i="1" l="1"/>
  <c r="F132" i="1"/>
  <c r="Q137" i="1" l="1"/>
  <c r="F133" i="1"/>
  <c r="Q138" i="1" l="1"/>
  <c r="F134" i="1"/>
  <c r="Q139" i="1" l="1"/>
  <c r="F135" i="1"/>
  <c r="Q140" i="1" l="1"/>
  <c r="F136" i="1"/>
  <c r="Q141" i="1" l="1"/>
  <c r="F137" i="1"/>
  <c r="Q142" i="1" l="1"/>
  <c r="F138" i="1"/>
  <c r="Q143" i="1" l="1"/>
  <c r="F139" i="1"/>
  <c r="Q144" i="1" l="1"/>
  <c r="F140" i="1"/>
  <c r="Q145" i="1" l="1"/>
  <c r="F141" i="1"/>
  <c r="Q146" i="1" l="1"/>
  <c r="F142" i="1"/>
  <c r="Q147" i="1" l="1"/>
  <c r="F143" i="1"/>
  <c r="Q148" i="1" l="1"/>
  <c r="F144" i="1"/>
  <c r="Q149" i="1" l="1"/>
  <c r="F145" i="1"/>
  <c r="Q150" i="1" l="1"/>
  <c r="F146" i="1"/>
  <c r="Q151" i="1" l="1"/>
  <c r="F147" i="1"/>
  <c r="Q152" i="1" l="1"/>
  <c r="F148" i="1"/>
  <c r="Q153" i="1" l="1"/>
  <c r="F149" i="1"/>
  <c r="Q154" i="1" l="1"/>
  <c r="F150" i="1"/>
  <c r="Q155" i="1" l="1"/>
  <c r="F151" i="1"/>
  <c r="Q156" i="1" l="1"/>
  <c r="F152" i="1"/>
  <c r="Q157" i="1" l="1"/>
  <c r="F153" i="1"/>
  <c r="Q158" i="1" l="1"/>
  <c r="F154" i="1"/>
  <c r="Q159" i="1" l="1"/>
  <c r="F155" i="1"/>
  <c r="Q160" i="1" l="1"/>
  <c r="F156" i="1"/>
  <c r="Q161" i="1" l="1"/>
  <c r="F157" i="1"/>
  <c r="Q162" i="1" l="1"/>
  <c r="F158" i="1"/>
  <c r="Q163" i="1" l="1"/>
  <c r="F159" i="1"/>
  <c r="Q164" i="1" l="1"/>
  <c r="F160" i="1"/>
  <c r="Q165" i="1" l="1"/>
  <c r="F161" i="1"/>
  <c r="Q166" i="1" l="1"/>
  <c r="F162" i="1"/>
  <c r="Q167" i="1" l="1"/>
  <c r="F163" i="1"/>
  <c r="Q168" i="1" l="1"/>
  <c r="F164" i="1"/>
  <c r="Q169" i="1" l="1"/>
  <c r="F165" i="1"/>
  <c r="Q170" i="1" l="1"/>
  <c r="F166" i="1"/>
  <c r="Q171" i="1" l="1"/>
  <c r="F167" i="1"/>
  <c r="Q172" i="1" l="1"/>
  <c r="F168" i="1"/>
  <c r="Q173" i="1" l="1"/>
  <c r="F169" i="1"/>
  <c r="Q174" i="1" l="1"/>
  <c r="F170" i="1"/>
  <c r="Q175" i="1" l="1"/>
  <c r="F171" i="1"/>
  <c r="Q176" i="1" l="1"/>
  <c r="F172" i="1"/>
  <c r="Q177" i="1" l="1"/>
  <c r="F173" i="1"/>
  <c r="Q178" i="1" l="1"/>
  <c r="F174" i="1"/>
  <c r="Q179" i="1" l="1"/>
  <c r="F175" i="1"/>
  <c r="Q180" i="1" l="1"/>
  <c r="F176" i="1"/>
  <c r="Q181" i="1" l="1"/>
  <c r="F177" i="1"/>
  <c r="Q182" i="1" l="1"/>
  <c r="F178" i="1"/>
  <c r="Q183" i="1" l="1"/>
  <c r="F179" i="1"/>
  <c r="Q184" i="1" l="1"/>
  <c r="F180" i="1"/>
  <c r="Q185" i="1" l="1"/>
  <c r="F181" i="1"/>
  <c r="Q186" i="1" l="1"/>
  <c r="F182" i="1"/>
  <c r="Q187" i="1" l="1"/>
  <c r="F183" i="1"/>
  <c r="Q188" i="1" l="1"/>
  <c r="F184" i="1"/>
  <c r="Q189" i="1" l="1"/>
  <c r="F185" i="1"/>
  <c r="Q190" i="1" l="1"/>
  <c r="F186" i="1"/>
  <c r="Q191" i="1" l="1"/>
  <c r="F187" i="1"/>
  <c r="Q192" i="1" l="1"/>
  <c r="F188" i="1"/>
  <c r="Q193" i="1" l="1"/>
  <c r="F189" i="1"/>
  <c r="Q194" i="1" l="1"/>
  <c r="F190" i="1"/>
  <c r="Q195" i="1" l="1"/>
  <c r="F191" i="1"/>
  <c r="Q196" i="1" l="1"/>
  <c r="F192" i="1"/>
  <c r="Q197" i="1" l="1"/>
  <c r="F193" i="1"/>
  <c r="Q198" i="1" l="1"/>
  <c r="F194" i="1"/>
  <c r="Q199" i="1" l="1"/>
  <c r="F195" i="1"/>
  <c r="Q200" i="1" l="1"/>
  <c r="F196" i="1"/>
  <c r="Q201" i="1" l="1"/>
  <c r="F197" i="1"/>
  <c r="Q202" i="1" l="1"/>
  <c r="F198" i="1"/>
  <c r="Q203" i="1" l="1"/>
  <c r="F199" i="1"/>
  <c r="Q204" i="1" l="1"/>
  <c r="F200" i="1"/>
  <c r="Q205" i="1" l="1"/>
  <c r="F201" i="1"/>
  <c r="Q206" i="1" l="1"/>
  <c r="F202" i="1"/>
  <c r="Q207" i="1" l="1"/>
  <c r="F203" i="1"/>
  <c r="Q208" i="1" l="1"/>
  <c r="F204" i="1"/>
  <c r="Q209" i="1" l="1"/>
  <c r="F205" i="1"/>
  <c r="Q210" i="1" l="1"/>
  <c r="F206" i="1"/>
  <c r="Q211" i="1" l="1"/>
  <c r="F207" i="1"/>
  <c r="Q212" i="1" l="1"/>
  <c r="F208" i="1"/>
  <c r="Q213" i="1" l="1"/>
  <c r="F209" i="1"/>
  <c r="Q214" i="1" l="1"/>
  <c r="F210" i="1"/>
  <c r="Q215" i="1" l="1"/>
  <c r="F211" i="1"/>
  <c r="Q216" i="1" l="1"/>
  <c r="F212" i="1"/>
  <c r="Q217" i="1" l="1"/>
  <c r="F213" i="1"/>
  <c r="Q218" i="1" l="1"/>
  <c r="F214" i="1"/>
  <c r="Q219" i="1" l="1"/>
  <c r="F215" i="1"/>
  <c r="Q220" i="1" l="1"/>
  <c r="F216" i="1"/>
  <c r="Q221" i="1" l="1"/>
  <c r="F217" i="1"/>
  <c r="Q222" i="1" l="1"/>
  <c r="F218" i="1"/>
  <c r="Q223" i="1" l="1"/>
  <c r="F219" i="1"/>
  <c r="Q224" i="1" l="1"/>
  <c r="F220" i="1"/>
  <c r="Q225" i="1" l="1"/>
  <c r="F221" i="1"/>
  <c r="Q226" i="1" l="1"/>
  <c r="F222" i="1"/>
  <c r="Q227" i="1" l="1"/>
  <c r="F223" i="1"/>
  <c r="Q228" i="1" l="1"/>
  <c r="F224" i="1"/>
  <c r="Q229" i="1" l="1"/>
  <c r="F225" i="1"/>
  <c r="Q230" i="1" l="1"/>
  <c r="F226" i="1"/>
  <c r="Q231" i="1" l="1"/>
  <c r="F227" i="1"/>
  <c r="Q232" i="1" l="1"/>
  <c r="F228" i="1"/>
  <c r="Q233" i="1" l="1"/>
  <c r="F229" i="1"/>
  <c r="Q234" i="1" l="1"/>
  <c r="F230" i="1"/>
  <c r="Q235" i="1" l="1"/>
  <c r="F231" i="1"/>
  <c r="Q236" i="1" l="1"/>
  <c r="F232" i="1"/>
  <c r="Q237" i="1" l="1"/>
  <c r="F233" i="1"/>
  <c r="Q238" i="1" l="1"/>
  <c r="F234" i="1"/>
  <c r="Q239" i="1" l="1"/>
  <c r="F235" i="1"/>
  <c r="Q240" i="1" l="1"/>
  <c r="F236" i="1"/>
  <c r="Q241" i="1" l="1"/>
  <c r="F237" i="1"/>
  <c r="Q242" i="1" l="1"/>
  <c r="F238" i="1"/>
  <c r="Q243" i="1" l="1"/>
  <c r="F239" i="1"/>
  <c r="Q244" i="1" l="1"/>
  <c r="F240" i="1"/>
  <c r="Q245" i="1" l="1"/>
  <c r="F241" i="1"/>
  <c r="Q246" i="1" l="1"/>
  <c r="F242" i="1"/>
  <c r="Q247" i="1" l="1"/>
  <c r="F243" i="1"/>
  <c r="Q248" i="1" l="1"/>
  <c r="F244" i="1"/>
  <c r="Q249" i="1" l="1"/>
  <c r="F245" i="1"/>
  <c r="Q250" i="1" l="1"/>
  <c r="F246" i="1"/>
  <c r="Q251" i="1" l="1"/>
  <c r="F247" i="1"/>
  <c r="Q252" i="1" l="1"/>
  <c r="F248" i="1"/>
  <c r="Q253" i="1" l="1"/>
  <c r="F249" i="1"/>
  <c r="Q254" i="1" l="1"/>
  <c r="F250" i="1"/>
  <c r="Q255" i="1" l="1"/>
  <c r="F251" i="1"/>
  <c r="Q256" i="1" l="1"/>
  <c r="F252" i="1"/>
  <c r="Q257" i="1" l="1"/>
  <c r="F253" i="1"/>
  <c r="Q258" i="1" l="1"/>
  <c r="F254" i="1"/>
  <c r="Q259" i="1" l="1"/>
  <c r="F255" i="1"/>
  <c r="Q260" i="1" l="1"/>
  <c r="F256" i="1"/>
  <c r="Q261" i="1" l="1"/>
  <c r="F257" i="1"/>
  <c r="Q262" i="1" l="1"/>
  <c r="F258" i="1"/>
  <c r="Q263" i="1" l="1"/>
  <c r="F259" i="1"/>
  <c r="Q264" i="1" l="1"/>
  <c r="F260" i="1"/>
  <c r="Q265" i="1" l="1"/>
  <c r="F261" i="1"/>
  <c r="Q266" i="1" l="1"/>
  <c r="F262" i="1"/>
  <c r="Q267" i="1" l="1"/>
  <c r="F263" i="1"/>
  <c r="Q268" i="1" l="1"/>
  <c r="F264" i="1"/>
  <c r="Q269" i="1" l="1"/>
  <c r="F265" i="1"/>
  <c r="Q270" i="1" l="1"/>
  <c r="F266" i="1"/>
  <c r="Q271" i="1" l="1"/>
  <c r="F267" i="1"/>
  <c r="Q272" i="1" l="1"/>
  <c r="F268" i="1"/>
  <c r="Q273" i="1" l="1"/>
  <c r="F269" i="1"/>
  <c r="Q274" i="1" l="1"/>
  <c r="F270" i="1"/>
  <c r="Q275" i="1" l="1"/>
  <c r="F271" i="1"/>
  <c r="Q276" i="1" l="1"/>
  <c r="F272" i="1"/>
  <c r="Q277" i="1" l="1"/>
  <c r="F273" i="1"/>
  <c r="Q278" i="1" l="1"/>
  <c r="F274" i="1"/>
  <c r="Q279" i="1" l="1"/>
  <c r="F275" i="1"/>
  <c r="Q280" i="1" l="1"/>
  <c r="F276" i="1"/>
  <c r="Q281" i="1" l="1"/>
  <c r="F277" i="1"/>
  <c r="Q282" i="1" l="1"/>
  <c r="F278" i="1"/>
  <c r="Q283" i="1" l="1"/>
  <c r="F279" i="1"/>
  <c r="Q284" i="1" l="1"/>
  <c r="F280" i="1"/>
  <c r="Q285" i="1" l="1"/>
  <c r="F281" i="1"/>
  <c r="Q286" i="1" l="1"/>
  <c r="F282" i="1"/>
  <c r="Q287" i="1" l="1"/>
  <c r="F283" i="1"/>
  <c r="Q288" i="1" l="1"/>
  <c r="F284" i="1"/>
  <c r="Q289" i="1" l="1"/>
  <c r="F285" i="1"/>
  <c r="Q290" i="1" l="1"/>
  <c r="F286" i="1"/>
  <c r="Q291" i="1" l="1"/>
  <c r="F287" i="1"/>
  <c r="Q292" i="1" l="1"/>
  <c r="F288" i="1"/>
  <c r="Q293" i="1" l="1"/>
  <c r="F289" i="1"/>
  <c r="Q294" i="1" l="1"/>
  <c r="F290" i="1"/>
  <c r="Q295" i="1" l="1"/>
  <c r="F291" i="1"/>
  <c r="Q296" i="1" l="1"/>
  <c r="F292" i="1"/>
  <c r="Q297" i="1" l="1"/>
  <c r="F293" i="1"/>
  <c r="Q298" i="1" l="1"/>
  <c r="F294" i="1"/>
  <c r="Q299" i="1" l="1"/>
  <c r="F295" i="1"/>
  <c r="Q300" i="1" l="1"/>
  <c r="F296" i="1"/>
  <c r="Q301" i="1" l="1"/>
  <c r="F297" i="1"/>
  <c r="Q302" i="1" l="1"/>
  <c r="F298" i="1"/>
  <c r="Q303" i="1" l="1"/>
  <c r="F299" i="1"/>
  <c r="Q304" i="1" l="1"/>
  <c r="F300" i="1"/>
  <c r="Q305" i="1" l="1"/>
  <c r="F301" i="1"/>
  <c r="Q306" i="1" l="1"/>
  <c r="F302" i="1"/>
  <c r="Q307" i="1" l="1"/>
  <c r="F303" i="1"/>
  <c r="Q308" i="1" l="1"/>
  <c r="F304" i="1"/>
  <c r="Q309" i="1" l="1"/>
  <c r="F305" i="1"/>
  <c r="Q310" i="1" l="1"/>
  <c r="F306" i="1"/>
  <c r="Q311" i="1" l="1"/>
  <c r="F307" i="1"/>
  <c r="Q312" i="1" l="1"/>
  <c r="F308" i="1"/>
  <c r="Q313" i="1" l="1"/>
  <c r="F309" i="1"/>
  <c r="Q314" i="1" l="1"/>
  <c r="F310" i="1"/>
  <c r="Q315" i="1" l="1"/>
  <c r="F311" i="1"/>
  <c r="Q316" i="1" l="1"/>
  <c r="F312" i="1"/>
  <c r="Q317" i="1" l="1"/>
  <c r="F313" i="1"/>
  <c r="Q318" i="1" l="1"/>
  <c r="F314" i="1"/>
  <c r="Q319" i="1" l="1"/>
  <c r="F315" i="1"/>
  <c r="Q320" i="1" l="1"/>
  <c r="F316" i="1"/>
  <c r="Q321" i="1" l="1"/>
  <c r="F317" i="1"/>
  <c r="Q322" i="1" l="1"/>
  <c r="F318" i="1"/>
  <c r="Q323" i="1" l="1"/>
  <c r="F319" i="1"/>
  <c r="Q324" i="1" l="1"/>
  <c r="F320" i="1"/>
  <c r="Q325" i="1" l="1"/>
  <c r="F321" i="1"/>
  <c r="Q326" i="1" l="1"/>
  <c r="F322" i="1"/>
  <c r="Q327" i="1" l="1"/>
  <c r="F323" i="1"/>
  <c r="Q328" i="1" l="1"/>
  <c r="F324" i="1"/>
  <c r="Q329" i="1" l="1"/>
  <c r="F325" i="1"/>
  <c r="Q330" i="1" l="1"/>
  <c r="F326" i="1"/>
  <c r="Q331" i="1" l="1"/>
  <c r="F327" i="1"/>
  <c r="Q332" i="1" l="1"/>
  <c r="F328" i="1"/>
  <c r="Q333" i="1" l="1"/>
  <c r="F329" i="1"/>
  <c r="Q334" i="1" l="1"/>
  <c r="F330" i="1"/>
  <c r="Q335" i="1" l="1"/>
  <c r="F331" i="1"/>
  <c r="Q336" i="1" l="1"/>
  <c r="F332" i="1"/>
  <c r="Q337" i="1" l="1"/>
  <c r="F333" i="1"/>
  <c r="Q338" i="1" l="1"/>
  <c r="F334" i="1"/>
  <c r="Q339" i="1" l="1"/>
  <c r="F335" i="1"/>
  <c r="Q340" i="1" l="1"/>
  <c r="F336" i="1"/>
  <c r="Q341" i="1" l="1"/>
  <c r="F337" i="1"/>
  <c r="Q342" i="1" l="1"/>
  <c r="F338" i="1"/>
  <c r="Q343" i="1" l="1"/>
  <c r="F339" i="1"/>
  <c r="Q344" i="1" l="1"/>
  <c r="F340" i="1"/>
  <c r="Q345" i="1" l="1"/>
  <c r="F341" i="1"/>
  <c r="Q346" i="1" l="1"/>
  <c r="F342" i="1"/>
  <c r="Q347" i="1" l="1"/>
  <c r="F343" i="1"/>
  <c r="Q348" i="1" l="1"/>
  <c r="F344" i="1"/>
  <c r="Q349" i="1" l="1"/>
  <c r="F345" i="1"/>
  <c r="Q350" i="1" l="1"/>
  <c r="F346" i="1"/>
  <c r="Q351" i="1" l="1"/>
  <c r="F347" i="1"/>
  <c r="Q352" i="1" l="1"/>
  <c r="F348" i="1"/>
  <c r="Q353" i="1" l="1"/>
  <c r="F349" i="1"/>
  <c r="Q354" i="1" l="1"/>
  <c r="F350" i="1"/>
  <c r="Q355" i="1" l="1"/>
  <c r="F351" i="1"/>
  <c r="Q356" i="1" l="1"/>
  <c r="F352" i="1"/>
  <c r="Q357" i="1" l="1"/>
  <c r="F353" i="1"/>
  <c r="Q358" i="1" l="1"/>
  <c r="F354" i="1"/>
  <c r="Q359" i="1" l="1"/>
  <c r="F355" i="1"/>
  <c r="Q360" i="1" l="1"/>
  <c r="F356" i="1"/>
  <c r="Q361" i="1" l="1"/>
  <c r="F357" i="1"/>
  <c r="Q362" i="1" l="1"/>
  <c r="F358" i="1"/>
  <c r="Q363" i="1" l="1"/>
  <c r="F359" i="1"/>
  <c r="Q364" i="1" l="1"/>
  <c r="F360" i="1"/>
  <c r="Q365" i="1" l="1"/>
  <c r="F361" i="1"/>
  <c r="Q366" i="1" l="1"/>
  <c r="F362" i="1"/>
  <c r="Q367" i="1" l="1"/>
  <c r="F363" i="1"/>
  <c r="Q368" i="1" l="1"/>
  <c r="F364" i="1"/>
  <c r="Q369" i="1" l="1"/>
  <c r="F365" i="1"/>
  <c r="Q370" i="1" l="1"/>
  <c r="F366" i="1"/>
  <c r="Q371" i="1" l="1"/>
  <c r="F367" i="1"/>
  <c r="Q372" i="1" l="1"/>
  <c r="F368" i="1"/>
  <c r="Q373" i="1" l="1"/>
  <c r="F369" i="1"/>
  <c r="Q374" i="1" l="1"/>
  <c r="F370" i="1"/>
  <c r="Q375" i="1" l="1"/>
  <c r="F371" i="1"/>
  <c r="Q376" i="1" l="1"/>
  <c r="F372" i="1"/>
  <c r="Q377" i="1" l="1"/>
  <c r="F373" i="1"/>
  <c r="Q378" i="1" l="1"/>
  <c r="F374" i="1"/>
  <c r="Q379" i="1" l="1"/>
  <c r="F375" i="1"/>
  <c r="Q380" i="1" l="1"/>
  <c r="F376" i="1"/>
  <c r="Q381" i="1" l="1"/>
  <c r="F377" i="1"/>
  <c r="Q382" i="1" l="1"/>
  <c r="F378" i="1"/>
  <c r="Q383" i="1" l="1"/>
  <c r="F379" i="1"/>
  <c r="Q384" i="1" l="1"/>
  <c r="F380" i="1"/>
  <c r="Q385" i="1" l="1"/>
  <c r="F381" i="1"/>
  <c r="Q386" i="1" l="1"/>
  <c r="F382" i="1"/>
  <c r="Q387" i="1" l="1"/>
  <c r="F383" i="1"/>
  <c r="Q388" i="1" l="1"/>
  <c r="F384" i="1"/>
  <c r="Q389" i="1" l="1"/>
  <c r="F385" i="1"/>
  <c r="Q390" i="1" l="1"/>
  <c r="F386" i="1"/>
  <c r="Q391" i="1" l="1"/>
  <c r="F387" i="1"/>
  <c r="Q392" i="1" l="1"/>
  <c r="F388" i="1"/>
  <c r="Q393" i="1" l="1"/>
  <c r="F389" i="1"/>
  <c r="Q394" i="1" l="1"/>
  <c r="F390" i="1"/>
  <c r="Q395" i="1" l="1"/>
  <c r="F391" i="1"/>
  <c r="Q396" i="1" l="1"/>
  <c r="F392" i="1"/>
  <c r="Q397" i="1" l="1"/>
  <c r="F393" i="1"/>
  <c r="Q398" i="1" l="1"/>
  <c r="F394" i="1"/>
  <c r="Q399" i="1" l="1"/>
  <c r="F395" i="1"/>
  <c r="Q400" i="1" l="1"/>
  <c r="F396" i="1"/>
  <c r="Q401" i="1" l="1"/>
  <c r="F397" i="1"/>
  <c r="Q402" i="1" l="1"/>
  <c r="F398" i="1"/>
  <c r="Q403" i="1" l="1"/>
  <c r="F399" i="1"/>
  <c r="Q404" i="1" l="1"/>
  <c r="F400" i="1"/>
  <c r="Q405" i="1" l="1"/>
  <c r="F401" i="1"/>
  <c r="Q406" i="1" l="1"/>
  <c r="F402" i="1"/>
  <c r="Q407" i="1" l="1"/>
  <c r="F403" i="1"/>
  <c r="Q408" i="1" l="1"/>
  <c r="F404" i="1"/>
  <c r="Q409" i="1" l="1"/>
  <c r="F405" i="1"/>
  <c r="Q410" i="1" l="1"/>
  <c r="F406" i="1"/>
  <c r="Q411" i="1" l="1"/>
  <c r="F407" i="1"/>
  <c r="Q412" i="1" l="1"/>
  <c r="F408" i="1"/>
  <c r="Q413" i="1" l="1"/>
  <c r="F409" i="1"/>
  <c r="Q414" i="1" l="1"/>
  <c r="F410" i="1"/>
  <c r="Q415" i="1" l="1"/>
  <c r="F411" i="1"/>
  <c r="Q416" i="1" l="1"/>
  <c r="F412" i="1"/>
  <c r="Q417" i="1" l="1"/>
  <c r="F413" i="1"/>
  <c r="Q418" i="1" l="1"/>
  <c r="F414" i="1"/>
  <c r="Q419" i="1" l="1"/>
  <c r="F415" i="1"/>
  <c r="Q420" i="1" l="1"/>
  <c r="F416" i="1"/>
  <c r="Q421" i="1" l="1"/>
  <c r="F417" i="1"/>
  <c r="Q422" i="1" l="1"/>
  <c r="F418" i="1"/>
  <c r="Q423" i="1" l="1"/>
  <c r="F419" i="1"/>
  <c r="Q424" i="1" l="1"/>
  <c r="F420" i="1"/>
  <c r="Q425" i="1" l="1"/>
  <c r="F421" i="1"/>
  <c r="Q426" i="1" l="1"/>
  <c r="F422" i="1"/>
  <c r="Q427" i="1" l="1"/>
  <c r="F423" i="1"/>
  <c r="Q428" i="1" l="1"/>
  <c r="F424" i="1"/>
  <c r="Q429" i="1" l="1"/>
  <c r="F425" i="1"/>
  <c r="Q430" i="1" l="1"/>
  <c r="F426" i="1"/>
  <c r="Q431" i="1" l="1"/>
  <c r="F427" i="1"/>
  <c r="Q432" i="1" l="1"/>
  <c r="F428" i="1"/>
  <c r="Q433" i="1" l="1"/>
  <c r="F429" i="1"/>
  <c r="Q434" i="1" l="1"/>
  <c r="F430" i="1"/>
  <c r="Q435" i="1" l="1"/>
  <c r="F431" i="1"/>
  <c r="Q436" i="1" l="1"/>
  <c r="F432" i="1"/>
  <c r="Q437" i="1" l="1"/>
  <c r="F433" i="1"/>
  <c r="Q438" i="1" l="1"/>
  <c r="F434" i="1"/>
  <c r="Q439" i="1" l="1"/>
  <c r="F435" i="1"/>
  <c r="Q440" i="1" l="1"/>
  <c r="F436" i="1"/>
  <c r="Q441" i="1" l="1"/>
  <c r="F437" i="1"/>
  <c r="Q442" i="1" l="1"/>
  <c r="F438" i="1"/>
  <c r="Q443" i="1" l="1"/>
  <c r="F439" i="1"/>
  <c r="Q444" i="1" l="1"/>
  <c r="F440" i="1"/>
  <c r="Q445" i="1" l="1"/>
  <c r="F441" i="1"/>
  <c r="Q446" i="1" l="1"/>
  <c r="F442" i="1"/>
  <c r="Q447" i="1" l="1"/>
  <c r="F443" i="1"/>
  <c r="Q448" i="1" l="1"/>
  <c r="F444" i="1"/>
  <c r="Q449" i="1" l="1"/>
  <c r="F445" i="1"/>
  <c r="Q450" i="1" l="1"/>
  <c r="F446" i="1"/>
  <c r="Q451" i="1" l="1"/>
  <c r="F447" i="1"/>
  <c r="Q452" i="1" l="1"/>
  <c r="F448" i="1"/>
  <c r="Q453" i="1" l="1"/>
  <c r="F449" i="1"/>
  <c r="Q454" i="1" l="1"/>
  <c r="F450" i="1"/>
  <c r="Q455" i="1" l="1"/>
  <c r="F451" i="1"/>
  <c r="Q456" i="1" l="1"/>
  <c r="F452" i="1"/>
  <c r="Q457" i="1" l="1"/>
  <c r="F453" i="1"/>
  <c r="Q458" i="1" l="1"/>
  <c r="F454" i="1"/>
  <c r="Q459" i="1" l="1"/>
  <c r="F455" i="1"/>
  <c r="Q460" i="1" l="1"/>
  <c r="F456" i="1"/>
  <c r="Q461" i="1" l="1"/>
  <c r="F457" i="1"/>
  <c r="Q462" i="1" l="1"/>
  <c r="F458" i="1"/>
  <c r="Q463" i="1" l="1"/>
  <c r="F459" i="1"/>
  <c r="Q464" i="1" l="1"/>
  <c r="F460" i="1"/>
  <c r="Q465" i="1" l="1"/>
  <c r="F461" i="1"/>
  <c r="Q466" i="1" l="1"/>
  <c r="F462" i="1"/>
  <c r="Q467" i="1" l="1"/>
  <c r="F463" i="1"/>
  <c r="Q468" i="1" l="1"/>
  <c r="F464" i="1"/>
  <c r="Q469" i="1" l="1"/>
  <c r="F465" i="1"/>
  <c r="Q470" i="1" l="1"/>
  <c r="F466" i="1"/>
  <c r="Q471" i="1" l="1"/>
  <c r="F467" i="1"/>
  <c r="Q472" i="1" l="1"/>
  <c r="F468" i="1"/>
  <c r="Q473" i="1" l="1"/>
  <c r="F469" i="1"/>
  <c r="Q474" i="1" l="1"/>
  <c r="F470" i="1"/>
  <c r="Q475" i="1" l="1"/>
  <c r="F471" i="1"/>
  <c r="Q476" i="1" l="1"/>
  <c r="F472" i="1"/>
  <c r="Q477" i="1" l="1"/>
  <c r="F473" i="1"/>
  <c r="Q478" i="1" l="1"/>
  <c r="F474" i="1"/>
  <c r="Q479" i="1" l="1"/>
  <c r="F475" i="1"/>
  <c r="Q480" i="1" l="1"/>
  <c r="F476" i="1"/>
  <c r="Q481" i="1" l="1"/>
  <c r="F477" i="1"/>
  <c r="Q482" i="1" l="1"/>
  <c r="F478" i="1"/>
  <c r="Q483" i="1" l="1"/>
  <c r="F479" i="1"/>
  <c r="Q484" i="1" l="1"/>
  <c r="F480" i="1"/>
  <c r="Q485" i="1" l="1"/>
  <c r="F481" i="1"/>
  <c r="Q486" i="1" l="1"/>
  <c r="F482" i="1"/>
  <c r="Q487" i="1" l="1"/>
  <c r="F483" i="1"/>
  <c r="Q488" i="1" l="1"/>
  <c r="F484" i="1"/>
  <c r="Q489" i="1" l="1"/>
  <c r="F485" i="1"/>
  <c r="Q490" i="1" l="1"/>
  <c r="F486" i="1"/>
  <c r="Q491" i="1" l="1"/>
  <c r="F487" i="1"/>
  <c r="Q492" i="1" l="1"/>
  <c r="F488" i="1"/>
  <c r="Q493" i="1" l="1"/>
  <c r="F489" i="1"/>
  <c r="Q494" i="1" l="1"/>
  <c r="F490" i="1"/>
  <c r="Q495" i="1" l="1"/>
  <c r="F491" i="1"/>
  <c r="Q496" i="1" l="1"/>
  <c r="F492" i="1"/>
  <c r="Q497" i="1" l="1"/>
  <c r="F493" i="1"/>
  <c r="Q498" i="1" l="1"/>
  <c r="F494" i="1"/>
  <c r="Q499" i="1" l="1"/>
  <c r="F495" i="1"/>
  <c r="Q500" i="1" l="1"/>
  <c r="F496" i="1"/>
  <c r="Q501" i="1" l="1"/>
  <c r="F497" i="1"/>
  <c r="Q502" i="1" l="1"/>
  <c r="F498" i="1"/>
  <c r="Q503" i="1" l="1"/>
  <c r="F499" i="1"/>
  <c r="Q504" i="1" l="1"/>
  <c r="F500" i="1"/>
  <c r="Q505" i="1" l="1"/>
  <c r="F501" i="1"/>
  <c r="Q506" i="1" l="1"/>
  <c r="F502" i="1"/>
  <c r="Q507" i="1" l="1"/>
  <c r="F503" i="1"/>
  <c r="Q508" i="1" l="1"/>
  <c r="F504" i="1"/>
  <c r="Q509" i="1" l="1"/>
  <c r="F505" i="1"/>
  <c r="Q510" i="1" l="1"/>
  <c r="F506" i="1"/>
  <c r="Q511" i="1" l="1"/>
  <c r="F507" i="1"/>
  <c r="Q512" i="1" l="1"/>
  <c r="F508" i="1"/>
  <c r="Q513" i="1" l="1"/>
  <c r="F509" i="1"/>
  <c r="Q514" i="1" l="1"/>
  <c r="F510" i="1"/>
  <c r="Q515" i="1" l="1"/>
  <c r="F511" i="1"/>
  <c r="Q516" i="1" l="1"/>
  <c r="F512" i="1"/>
  <c r="Q517" i="1" l="1"/>
  <c r="F513" i="1"/>
  <c r="Q518" i="1" l="1"/>
  <c r="F514" i="1"/>
  <c r="Q519" i="1" l="1"/>
  <c r="F515" i="1"/>
  <c r="Q520" i="1" l="1"/>
  <c r="F516" i="1"/>
  <c r="Q521" i="1" l="1"/>
  <c r="F517" i="1"/>
  <c r="Q522" i="1" l="1"/>
  <c r="F518" i="1"/>
  <c r="Q523" i="1" l="1"/>
  <c r="F519" i="1"/>
  <c r="Q524" i="1" l="1"/>
  <c r="F520" i="1"/>
  <c r="Q525" i="1" l="1"/>
  <c r="F521" i="1"/>
  <c r="Q526" i="1" l="1"/>
  <c r="F522" i="1"/>
  <c r="Q527" i="1" l="1"/>
  <c r="F523" i="1"/>
  <c r="Q528" i="1" l="1"/>
  <c r="F524" i="1"/>
  <c r="Q529" i="1" l="1"/>
  <c r="F525" i="1"/>
  <c r="Q530" i="1" l="1"/>
  <c r="F526" i="1"/>
  <c r="Q531" i="1" l="1"/>
  <c r="F527" i="1"/>
  <c r="Q532" i="1" l="1"/>
  <c r="F528" i="1"/>
  <c r="Q533" i="1" l="1"/>
  <c r="F529" i="1"/>
  <c r="Q534" i="1" l="1"/>
  <c r="F530" i="1"/>
  <c r="Q535" i="1" l="1"/>
  <c r="F531" i="1"/>
  <c r="Q536" i="1" l="1"/>
  <c r="F532" i="1"/>
  <c r="Q537" i="1" l="1"/>
  <c r="F533" i="1"/>
  <c r="Q538" i="1" l="1"/>
  <c r="F534" i="1"/>
  <c r="Q539" i="1" l="1"/>
  <c r="F535" i="1"/>
  <c r="Q540" i="1" l="1"/>
  <c r="F536" i="1"/>
  <c r="Q541" i="1" l="1"/>
  <c r="F537" i="1"/>
  <c r="Q542" i="1" l="1"/>
  <c r="F538" i="1"/>
  <c r="Q543" i="1" l="1"/>
  <c r="F539" i="1"/>
  <c r="Q544" i="1" l="1"/>
  <c r="F540" i="1"/>
  <c r="Q545" i="1" l="1"/>
  <c r="F541" i="1"/>
  <c r="Q546" i="1" l="1"/>
  <c r="F542" i="1"/>
  <c r="Q547" i="1" l="1"/>
  <c r="F543" i="1"/>
  <c r="Q548" i="1" l="1"/>
  <c r="F544" i="1"/>
  <c r="Q549" i="1" l="1"/>
  <c r="F545" i="1"/>
  <c r="Q550" i="1" l="1"/>
  <c r="F546" i="1"/>
  <c r="Q551" i="1" l="1"/>
  <c r="F547" i="1"/>
  <c r="Q552" i="1" l="1"/>
  <c r="F548" i="1"/>
  <c r="Q553" i="1" l="1"/>
  <c r="F549" i="1"/>
  <c r="Q554" i="1" l="1"/>
  <c r="F550" i="1"/>
  <c r="Q555" i="1" l="1"/>
  <c r="F551" i="1"/>
  <c r="Q556" i="1" l="1"/>
  <c r="F552" i="1"/>
  <c r="Q557" i="1" l="1"/>
  <c r="F553" i="1"/>
  <c r="Q558" i="1" l="1"/>
  <c r="F554" i="1"/>
  <c r="Q559" i="1" l="1"/>
  <c r="F555" i="1"/>
  <c r="Q560" i="1" l="1"/>
  <c r="F556" i="1"/>
  <c r="Q561" i="1" l="1"/>
  <c r="F557" i="1"/>
  <c r="Q562" i="1" l="1"/>
  <c r="F558" i="1"/>
  <c r="Q563" i="1" l="1"/>
  <c r="F559" i="1"/>
  <c r="Q564" i="1" l="1"/>
  <c r="F560" i="1"/>
  <c r="Q565" i="1" l="1"/>
  <c r="F561" i="1"/>
  <c r="Q566" i="1" l="1"/>
  <c r="F562" i="1"/>
  <c r="Q567" i="1" l="1"/>
  <c r="F563" i="1"/>
  <c r="Q568" i="1" l="1"/>
  <c r="F564" i="1"/>
  <c r="Q569" i="1" l="1"/>
  <c r="F565" i="1"/>
  <c r="Q570" i="1" l="1"/>
  <c r="F566" i="1"/>
  <c r="Q571" i="1" l="1"/>
  <c r="F567" i="1"/>
  <c r="Q572" i="1" l="1"/>
  <c r="F568" i="1"/>
  <c r="Q573" i="1" l="1"/>
  <c r="F569" i="1"/>
  <c r="Q574" i="1" l="1"/>
  <c r="F570" i="1"/>
  <c r="Q575" i="1" l="1"/>
  <c r="F571" i="1"/>
  <c r="Q576" i="1" l="1"/>
  <c r="F572" i="1"/>
  <c r="Q577" i="1" l="1"/>
  <c r="F573" i="1"/>
  <c r="Q578" i="1" l="1"/>
  <c r="F574" i="1"/>
  <c r="Q579" i="1" l="1"/>
  <c r="F575" i="1"/>
  <c r="Q580" i="1" l="1"/>
  <c r="F576" i="1"/>
  <c r="Q581" i="1" l="1"/>
  <c r="F577" i="1"/>
  <c r="Q582" i="1" l="1"/>
  <c r="F578" i="1"/>
  <c r="Q583" i="1" l="1"/>
  <c r="F579" i="1"/>
  <c r="Q584" i="1" l="1"/>
  <c r="F580" i="1"/>
  <c r="Q585" i="1" l="1"/>
  <c r="F581" i="1"/>
  <c r="Q586" i="1" l="1"/>
  <c r="F582" i="1"/>
  <c r="Q587" i="1" l="1"/>
  <c r="F583" i="1"/>
  <c r="Q588" i="1" l="1"/>
  <c r="F584" i="1"/>
  <c r="Q589" i="1" l="1"/>
  <c r="F585" i="1"/>
  <c r="Q590" i="1" l="1"/>
  <c r="F586" i="1"/>
  <c r="Q591" i="1" l="1"/>
  <c r="F587" i="1"/>
  <c r="Q592" i="1" l="1"/>
  <c r="F588" i="1"/>
  <c r="Q593" i="1" l="1"/>
  <c r="F589" i="1"/>
  <c r="Q594" i="1" l="1"/>
  <c r="F590" i="1"/>
  <c r="Q595" i="1" l="1"/>
  <c r="F591" i="1"/>
  <c r="Q596" i="1" l="1"/>
  <c r="F592" i="1"/>
  <c r="Q597" i="1" l="1"/>
  <c r="F593" i="1"/>
  <c r="Q598" i="1" l="1"/>
  <c r="F594" i="1"/>
  <c r="Q599" i="1" l="1"/>
  <c r="F595" i="1"/>
  <c r="Q600" i="1" l="1"/>
  <c r="F596" i="1"/>
  <c r="Q601" i="1" l="1"/>
  <c r="F597" i="1"/>
  <c r="Q602" i="1" l="1"/>
  <c r="F598" i="1"/>
  <c r="Q603" i="1" l="1"/>
  <c r="F599" i="1"/>
  <c r="Q604" i="1" l="1"/>
  <c r="F600" i="1"/>
  <c r="Q605" i="1" l="1"/>
  <c r="F601" i="1"/>
  <c r="Q606" i="1" l="1"/>
  <c r="F602" i="1"/>
  <c r="Q607" i="1" l="1"/>
  <c r="F603" i="1"/>
  <c r="Q608" i="1" l="1"/>
  <c r="F604" i="1"/>
  <c r="Q609" i="1" l="1"/>
  <c r="F605" i="1"/>
  <c r="Q610" i="1" l="1"/>
  <c r="F606" i="1"/>
  <c r="Q611" i="1" l="1"/>
  <c r="F607" i="1"/>
  <c r="Q612" i="1" l="1"/>
  <c r="F608" i="1"/>
  <c r="Q613" i="1" l="1"/>
  <c r="F609" i="1"/>
  <c r="Q614" i="1" l="1"/>
  <c r="F610" i="1"/>
  <c r="Q615" i="1" l="1"/>
  <c r="F611" i="1"/>
  <c r="Q616" i="1" l="1"/>
  <c r="F612" i="1"/>
  <c r="Q617" i="1" l="1"/>
  <c r="F613" i="1"/>
  <c r="Q618" i="1" l="1"/>
  <c r="F614" i="1"/>
  <c r="Q619" i="1" l="1"/>
  <c r="F615" i="1"/>
  <c r="Q620" i="1" l="1"/>
  <c r="F616" i="1"/>
  <c r="Q621" i="1" l="1"/>
  <c r="F617" i="1"/>
  <c r="Q622" i="1" l="1"/>
  <c r="F618" i="1"/>
  <c r="Q623" i="1" l="1"/>
  <c r="F619" i="1"/>
  <c r="Q624" i="1" l="1"/>
  <c r="F620" i="1"/>
  <c r="Q625" i="1" l="1"/>
  <c r="F621" i="1"/>
  <c r="Q626" i="1" l="1"/>
  <c r="F622" i="1"/>
  <c r="Q627" i="1" l="1"/>
  <c r="F623" i="1"/>
  <c r="Q628" i="1" l="1"/>
  <c r="F624" i="1"/>
  <c r="Q629" i="1" l="1"/>
  <c r="F625" i="1"/>
  <c r="Q630" i="1" l="1"/>
  <c r="F626" i="1"/>
  <c r="Q631" i="1" l="1"/>
  <c r="F627" i="1"/>
  <c r="Q632" i="1" l="1"/>
  <c r="F628" i="1"/>
  <c r="Q633" i="1" l="1"/>
  <c r="F629" i="1"/>
  <c r="Q634" i="1" l="1"/>
  <c r="F630" i="1"/>
  <c r="Q635" i="1" l="1"/>
  <c r="F631" i="1"/>
  <c r="Q636" i="1" l="1"/>
  <c r="F632" i="1"/>
  <c r="Q637" i="1" l="1"/>
  <c r="F633" i="1"/>
  <c r="Q638" i="1" l="1"/>
  <c r="F634" i="1"/>
  <c r="Q639" i="1" l="1"/>
  <c r="F635" i="1"/>
  <c r="Q640" i="1" l="1"/>
  <c r="F636" i="1"/>
  <c r="Q641" i="1" l="1"/>
  <c r="F637" i="1"/>
  <c r="Q642" i="1" l="1"/>
  <c r="F638" i="1"/>
  <c r="Q643" i="1" l="1"/>
  <c r="F639" i="1"/>
  <c r="Q644" i="1" l="1"/>
  <c r="F640" i="1"/>
  <c r="Q645" i="1" l="1"/>
  <c r="F641" i="1"/>
  <c r="Q646" i="1" l="1"/>
  <c r="F642" i="1"/>
  <c r="Q647" i="1" l="1"/>
  <c r="F643" i="1"/>
  <c r="Q648" i="1" l="1"/>
  <c r="F644" i="1"/>
  <c r="Q649" i="1" l="1"/>
  <c r="F645" i="1"/>
  <c r="Q650" i="1" l="1"/>
  <c r="F646" i="1"/>
  <c r="Q651" i="1" l="1"/>
  <c r="F647" i="1"/>
  <c r="Q652" i="1" l="1"/>
  <c r="F648" i="1"/>
  <c r="Q653" i="1" l="1"/>
  <c r="F649" i="1"/>
  <c r="Q654" i="1" l="1"/>
  <c r="F650" i="1"/>
  <c r="Q655" i="1" l="1"/>
  <c r="F651" i="1"/>
  <c r="Q656" i="1" l="1"/>
  <c r="F652" i="1"/>
  <c r="Q657" i="1" l="1"/>
  <c r="F653" i="1"/>
  <c r="Q658" i="1" l="1"/>
  <c r="F654" i="1"/>
  <c r="Q659" i="1" l="1"/>
  <c r="F655" i="1"/>
  <c r="Q660" i="1" l="1"/>
  <c r="F656" i="1"/>
  <c r="Q661" i="1" l="1"/>
  <c r="F657" i="1"/>
  <c r="Q662" i="1" l="1"/>
  <c r="F658" i="1"/>
  <c r="Q663" i="1" l="1"/>
  <c r="F659" i="1"/>
  <c r="Q664" i="1" l="1"/>
  <c r="F660" i="1"/>
  <c r="Q665" i="1" l="1"/>
  <c r="F661" i="1"/>
  <c r="Q666" i="1" l="1"/>
  <c r="F662" i="1"/>
  <c r="Q667" i="1" l="1"/>
  <c r="F663" i="1"/>
  <c r="Q668" i="1" l="1"/>
  <c r="F664" i="1"/>
  <c r="Q669" i="1" l="1"/>
  <c r="F665" i="1"/>
  <c r="Q670" i="1" l="1"/>
  <c r="F666" i="1"/>
  <c r="Q671" i="1" l="1"/>
  <c r="F667" i="1"/>
  <c r="Q672" i="1" l="1"/>
  <c r="F668" i="1"/>
  <c r="Q673" i="1" l="1"/>
  <c r="F669" i="1"/>
  <c r="Q674" i="1" l="1"/>
  <c r="F670" i="1"/>
  <c r="Q675" i="1" l="1"/>
  <c r="F671" i="1"/>
  <c r="Q676" i="1" l="1"/>
  <c r="F672" i="1"/>
  <c r="Q677" i="1" l="1"/>
  <c r="F673" i="1"/>
  <c r="Q678" i="1" l="1"/>
  <c r="F674" i="1"/>
  <c r="Q679" i="1" l="1"/>
  <c r="F675" i="1"/>
  <c r="Q680" i="1" l="1"/>
  <c r="F676" i="1"/>
  <c r="Q681" i="1" l="1"/>
  <c r="F677" i="1"/>
  <c r="Q682" i="1" l="1"/>
  <c r="F678" i="1"/>
  <c r="Q683" i="1" l="1"/>
  <c r="F679" i="1"/>
  <c r="Q684" i="1" l="1"/>
  <c r="F680" i="1"/>
  <c r="Q685" i="1" l="1"/>
  <c r="F681" i="1"/>
  <c r="Q686" i="1" l="1"/>
  <c r="F682" i="1"/>
  <c r="Q687" i="1" l="1"/>
  <c r="F683" i="1"/>
  <c r="Q688" i="1" l="1"/>
  <c r="F684" i="1"/>
  <c r="Q689" i="1" l="1"/>
  <c r="F685" i="1"/>
  <c r="Q690" i="1" l="1"/>
  <c r="F686" i="1"/>
  <c r="Q691" i="1" l="1"/>
  <c r="F687" i="1"/>
  <c r="Q692" i="1" l="1"/>
  <c r="F688" i="1"/>
  <c r="Q693" i="1" l="1"/>
  <c r="F689" i="1"/>
  <c r="Q694" i="1" l="1"/>
  <c r="F690" i="1"/>
  <c r="Q695" i="1" l="1"/>
  <c r="F691" i="1"/>
  <c r="Q696" i="1" l="1"/>
  <c r="F692" i="1"/>
  <c r="Q697" i="1" l="1"/>
  <c r="F693" i="1"/>
  <c r="Q698" i="1" l="1"/>
  <c r="F694" i="1"/>
  <c r="Q699" i="1" l="1"/>
  <c r="F695" i="1"/>
  <c r="Q700" i="1" l="1"/>
  <c r="F696" i="1"/>
  <c r="Q701" i="1" l="1"/>
  <c r="F697" i="1"/>
  <c r="Q702" i="1" l="1"/>
  <c r="F698" i="1"/>
  <c r="Q703" i="1" l="1"/>
  <c r="F699" i="1"/>
  <c r="Q704" i="1" l="1"/>
  <c r="F700" i="1"/>
  <c r="Q705" i="1" l="1"/>
  <c r="F701" i="1"/>
  <c r="Q706" i="1" l="1"/>
  <c r="F702" i="1"/>
  <c r="Q707" i="1" l="1"/>
  <c r="F703" i="1"/>
  <c r="Q708" i="1" l="1"/>
  <c r="F704" i="1"/>
  <c r="Q709" i="1" l="1"/>
  <c r="F705" i="1"/>
  <c r="Q710" i="1" l="1"/>
  <c r="F706" i="1"/>
  <c r="Q711" i="1" l="1"/>
  <c r="F707" i="1"/>
  <c r="Q712" i="1" l="1"/>
  <c r="F708" i="1"/>
  <c r="Q713" i="1" l="1"/>
  <c r="F709" i="1"/>
  <c r="Q714" i="1" l="1"/>
  <c r="F710" i="1"/>
  <c r="Q715" i="1" l="1"/>
  <c r="F711" i="1"/>
  <c r="Q716" i="1" l="1"/>
  <c r="F712" i="1"/>
  <c r="Q717" i="1" l="1"/>
  <c r="F713" i="1"/>
  <c r="Q718" i="1" l="1"/>
  <c r="F714" i="1"/>
  <c r="Q719" i="1" l="1"/>
  <c r="F715" i="1"/>
  <c r="Q720" i="1" l="1"/>
  <c r="F716" i="1"/>
  <c r="Q721" i="1" l="1"/>
  <c r="F717" i="1"/>
  <c r="Q722" i="1" l="1"/>
  <c r="F718" i="1"/>
  <c r="Q723" i="1" l="1"/>
  <c r="F719" i="1"/>
  <c r="Q724" i="1" l="1"/>
  <c r="F720" i="1"/>
  <c r="Q725" i="1" l="1"/>
  <c r="F721" i="1"/>
  <c r="Q726" i="1" l="1"/>
  <c r="F722" i="1"/>
  <c r="Q727" i="1" l="1"/>
  <c r="F723" i="1"/>
  <c r="Q728" i="1" l="1"/>
  <c r="F724" i="1"/>
  <c r="Q729" i="1" l="1"/>
  <c r="F725" i="1"/>
  <c r="Q730" i="1" l="1"/>
  <c r="F726" i="1"/>
  <c r="Q731" i="1" l="1"/>
  <c r="F727" i="1"/>
  <c r="Q732" i="1" l="1"/>
  <c r="F728" i="1"/>
  <c r="Q733" i="1" l="1"/>
  <c r="F729" i="1"/>
  <c r="Q734" i="1" l="1"/>
  <c r="F730" i="1"/>
  <c r="Q735" i="1" l="1"/>
  <c r="F731" i="1"/>
  <c r="Q736" i="1" l="1"/>
  <c r="F732" i="1"/>
  <c r="Q737" i="1" l="1"/>
  <c r="F733" i="1"/>
  <c r="F734" i="1" l="1"/>
  <c r="F735" i="1" l="1"/>
  <c r="F736" i="1" l="1"/>
  <c r="F737" i="1" l="1"/>
  <c r="V8" i="1"/>
  <c r="J8" i="1"/>
  <c r="L8" i="1" s="1"/>
  <c r="N8" i="1" l="1"/>
  <c r="AD8" i="1"/>
  <c r="AB8" i="1"/>
  <c r="AA8" i="1"/>
  <c r="AC8" i="1"/>
  <c r="D9" i="1"/>
  <c r="M8" i="1"/>
  <c r="K8" i="1"/>
  <c r="H9" i="1" l="1"/>
  <c r="V9" i="1" s="1"/>
  <c r="P8" i="1"/>
  <c r="R8" i="1" s="1"/>
  <c r="S8" i="1" s="1"/>
  <c r="T8" i="1" s="1"/>
  <c r="J9" i="1" l="1"/>
  <c r="L9" i="1" s="1"/>
  <c r="AC9" i="1" s="1"/>
  <c r="N9" i="1" l="1"/>
  <c r="P9" i="1" s="1"/>
  <c r="R9" i="1" s="1"/>
  <c r="K9" i="1"/>
  <c r="AB9" i="1"/>
  <c r="AD9" i="1"/>
  <c r="D10" i="1"/>
  <c r="M9" i="1"/>
  <c r="AA9" i="1"/>
  <c r="H10" i="1" l="1"/>
  <c r="V10" i="1" s="1"/>
  <c r="S9" i="1"/>
  <c r="T9" i="1" s="1"/>
  <c r="J10" i="1" l="1"/>
  <c r="L10" i="1" s="1"/>
  <c r="AB10" i="1" s="1"/>
  <c r="D11" i="1" l="1"/>
  <c r="K10" i="1"/>
  <c r="AC10" i="1"/>
  <c r="AD10" i="1"/>
  <c r="M10" i="1"/>
  <c r="AA10" i="1"/>
  <c r="N10" i="1"/>
  <c r="P10" i="1" s="1"/>
  <c r="R10" i="1" s="1"/>
  <c r="S10" i="1" s="1"/>
  <c r="T10" i="1" s="1"/>
  <c r="H11" i="1" l="1"/>
  <c r="V11" i="1" s="1"/>
  <c r="J11" i="1" l="1"/>
  <c r="L11" i="1" s="1"/>
  <c r="AA11" i="1" s="1"/>
  <c r="N11" i="1" l="1"/>
  <c r="P11" i="1" s="1"/>
  <c r="M11" i="1"/>
  <c r="AB11" i="1"/>
  <c r="AC11" i="1"/>
  <c r="D12" i="1"/>
  <c r="K11" i="1"/>
  <c r="AD11" i="1"/>
  <c r="R11" i="1"/>
  <c r="H12" i="1" l="1"/>
  <c r="J12" i="1"/>
  <c r="L12" i="1" s="1"/>
  <c r="S11" i="1"/>
  <c r="T11" i="1" s="1"/>
  <c r="V12" i="1"/>
  <c r="AB12" i="1" l="1"/>
  <c r="AD12" i="1"/>
  <c r="AC12" i="1"/>
  <c r="AA12" i="1"/>
  <c r="M12" i="1"/>
  <c r="K12" i="1"/>
  <c r="D13" i="1"/>
  <c r="N12" i="1"/>
  <c r="P12" i="1" s="1"/>
  <c r="H13" i="1" l="1"/>
  <c r="R12" i="1"/>
  <c r="J13" i="1" l="1"/>
  <c r="L13" i="1" s="1"/>
  <c r="S12" i="1"/>
  <c r="T12" i="1" s="1"/>
  <c r="V13" i="1"/>
  <c r="AB13" i="1" l="1"/>
  <c r="AA13" i="1"/>
  <c r="AD13" i="1"/>
  <c r="AC13" i="1"/>
  <c r="M13" i="1"/>
  <c r="K13" i="1"/>
  <c r="D14" i="1"/>
  <c r="N13" i="1"/>
  <c r="P13" i="1" s="1"/>
  <c r="H14" i="1" l="1"/>
  <c r="R13" i="1"/>
  <c r="S13" i="1" s="1"/>
  <c r="T13" i="1" s="1"/>
  <c r="V14" i="1" l="1"/>
  <c r="J14" i="1"/>
  <c r="L14" i="1" s="1"/>
  <c r="AC14" i="1" l="1"/>
  <c r="AA14" i="1"/>
  <c r="AD14" i="1"/>
  <c r="AB14" i="1"/>
  <c r="M14" i="1"/>
  <c r="K14" i="1"/>
  <c r="D15" i="1"/>
  <c r="N14" i="1"/>
  <c r="P14" i="1" s="1"/>
  <c r="H15" i="1" l="1"/>
  <c r="R14" i="1"/>
  <c r="S14" i="1" s="1"/>
  <c r="T14" i="1" s="1"/>
  <c r="V15" i="1" l="1"/>
  <c r="J15" i="1"/>
  <c r="L15" i="1" s="1"/>
  <c r="AC15" i="1" l="1"/>
  <c r="AD15" i="1"/>
  <c r="AB15" i="1"/>
  <c r="AA15" i="1"/>
  <c r="K15" i="1"/>
  <c r="M15" i="1"/>
  <c r="D16" i="1"/>
  <c r="N15" i="1"/>
  <c r="P15" i="1" s="1"/>
  <c r="H16" i="1" l="1"/>
  <c r="R15" i="1"/>
  <c r="S15" i="1" s="1"/>
  <c r="T15" i="1" s="1"/>
  <c r="V16" i="1" l="1"/>
  <c r="J16" i="1"/>
  <c r="L16" i="1" s="1"/>
  <c r="AB16" i="1" l="1"/>
  <c r="AD16" i="1"/>
  <c r="AC16" i="1"/>
  <c r="AA16" i="1"/>
  <c r="M16" i="1"/>
  <c r="K16" i="1"/>
  <c r="D17" i="1"/>
  <c r="N16" i="1"/>
  <c r="P16" i="1" s="1"/>
  <c r="H17" i="1" l="1"/>
  <c r="R16" i="1"/>
  <c r="S16" i="1" s="1"/>
  <c r="T16" i="1" s="1"/>
  <c r="J17" i="1" l="1"/>
  <c r="L17" i="1" s="1"/>
  <c r="V17" i="1"/>
  <c r="AB17" i="1" l="1"/>
  <c r="AC17" i="1"/>
  <c r="AA17" i="1"/>
  <c r="AD17" i="1"/>
  <c r="M17" i="1"/>
  <c r="K17" i="1"/>
  <c r="D18" i="1"/>
  <c r="N17" i="1"/>
  <c r="P17" i="1" s="1"/>
  <c r="H18" i="1" l="1"/>
  <c r="R17" i="1"/>
  <c r="S17" i="1" s="1"/>
  <c r="T17" i="1" s="1"/>
  <c r="V18" i="1" l="1"/>
  <c r="J18" i="1"/>
  <c r="L18" i="1" s="1"/>
  <c r="AA18" i="1" l="1"/>
  <c r="AD18" i="1"/>
  <c r="AC18" i="1"/>
  <c r="AB18" i="1"/>
  <c r="K18" i="1"/>
  <c r="M18" i="1"/>
  <c r="D19" i="1"/>
  <c r="N18" i="1"/>
  <c r="P18" i="1" s="1"/>
  <c r="H19" i="1" l="1"/>
  <c r="R18" i="1"/>
  <c r="S18" i="1" s="1"/>
  <c r="T18" i="1" s="1"/>
  <c r="V19" i="1" l="1"/>
  <c r="J19" i="1"/>
  <c r="L19" i="1" s="1"/>
  <c r="AB19" i="1" l="1"/>
  <c r="AD19" i="1"/>
  <c r="AC19" i="1"/>
  <c r="AA19" i="1"/>
  <c r="M19" i="1"/>
  <c r="K19" i="1"/>
  <c r="D20" i="1"/>
  <c r="N19" i="1"/>
  <c r="P19" i="1" s="1"/>
  <c r="H20" i="1" l="1"/>
  <c r="R19" i="1"/>
  <c r="S19" i="1" s="1"/>
  <c r="T19" i="1" s="1"/>
  <c r="J20" i="1" l="1"/>
  <c r="L20" i="1" s="1"/>
  <c r="V20" i="1"/>
  <c r="AA20" i="1" l="1"/>
  <c r="AB20" i="1"/>
  <c r="AC20" i="1"/>
  <c r="AD20" i="1"/>
  <c r="M20" i="1"/>
  <c r="K20" i="1"/>
  <c r="D21" i="1"/>
  <c r="N20" i="1"/>
  <c r="P20" i="1" s="1"/>
  <c r="H21" i="1" l="1"/>
  <c r="R20" i="1"/>
  <c r="S20" i="1" s="1"/>
  <c r="T20" i="1" s="1"/>
  <c r="V21" i="1" l="1"/>
  <c r="J21" i="1"/>
  <c r="L21" i="1" s="1"/>
  <c r="AD21" i="1" l="1"/>
  <c r="AC21" i="1"/>
  <c r="AB21" i="1"/>
  <c r="AA21" i="1"/>
  <c r="M21" i="1"/>
  <c r="K21" i="1"/>
  <c r="D22" i="1"/>
  <c r="N21" i="1"/>
  <c r="P21" i="1" s="1"/>
  <c r="H22" i="1" l="1"/>
  <c r="R21" i="1"/>
  <c r="S21" i="1" s="1"/>
  <c r="T21" i="1" s="1"/>
  <c r="V22" i="1" l="1"/>
  <c r="J22" i="1"/>
  <c r="L22" i="1" s="1"/>
  <c r="AD22" i="1" l="1"/>
  <c r="AB22" i="1"/>
  <c r="AC22" i="1"/>
  <c r="AA22" i="1"/>
  <c r="M22" i="1"/>
  <c r="K22" i="1"/>
  <c r="D23" i="1"/>
  <c r="N22" i="1"/>
  <c r="P22" i="1" s="1"/>
  <c r="H23" i="1" l="1"/>
  <c r="R22" i="1"/>
  <c r="S22" i="1" s="1"/>
  <c r="T22" i="1" s="1"/>
  <c r="V23" i="1" l="1"/>
  <c r="J23" i="1"/>
  <c r="L23" i="1" s="1"/>
  <c r="AA23" i="1" l="1"/>
  <c r="AB23" i="1"/>
  <c r="AC23" i="1"/>
  <c r="AD23" i="1"/>
  <c r="M23" i="1"/>
  <c r="K23" i="1"/>
  <c r="D24" i="1"/>
  <c r="N23" i="1"/>
  <c r="P23" i="1" s="1"/>
  <c r="H24" i="1" l="1"/>
  <c r="R23" i="1"/>
  <c r="S23" i="1" s="1"/>
  <c r="T23" i="1" s="1"/>
  <c r="J24" i="1" l="1"/>
  <c r="L24" i="1" s="1"/>
  <c r="V24" i="1"/>
  <c r="AC24" i="1" l="1"/>
  <c r="AB24" i="1"/>
  <c r="AD24" i="1"/>
  <c r="AA24" i="1"/>
  <c r="M24" i="1"/>
  <c r="K24" i="1"/>
  <c r="D25" i="1"/>
  <c r="N24" i="1"/>
  <c r="P24" i="1" s="1"/>
  <c r="H25" i="1" l="1"/>
  <c r="R24" i="1"/>
  <c r="S24" i="1" s="1"/>
  <c r="T24" i="1" s="1"/>
  <c r="V25" i="1" l="1"/>
  <c r="J25" i="1"/>
  <c r="L25" i="1" s="1"/>
  <c r="AA25" i="1" l="1"/>
  <c r="AD25" i="1"/>
  <c r="AC25" i="1"/>
  <c r="AB25" i="1"/>
  <c r="K25" i="1"/>
  <c r="M25" i="1"/>
  <c r="D26" i="1"/>
  <c r="N25" i="1"/>
  <c r="P25" i="1" s="1"/>
  <c r="H26" i="1" l="1"/>
  <c r="R25" i="1"/>
  <c r="S25" i="1" s="1"/>
  <c r="T25" i="1" s="1"/>
  <c r="V26" i="1" l="1"/>
  <c r="J26" i="1"/>
  <c r="L26" i="1" s="1"/>
  <c r="AC26" i="1" l="1"/>
  <c r="AD26" i="1"/>
  <c r="AB26" i="1"/>
  <c r="AA26" i="1"/>
  <c r="K26" i="1"/>
  <c r="M26" i="1"/>
  <c r="D27" i="1"/>
  <c r="N26" i="1"/>
  <c r="P26" i="1" s="1"/>
  <c r="H27" i="1" l="1"/>
  <c r="R26" i="1"/>
  <c r="S26" i="1" s="1"/>
  <c r="T26" i="1" s="1"/>
  <c r="V27" i="1" l="1"/>
  <c r="J27" i="1"/>
  <c r="L27" i="1" s="1"/>
  <c r="AA27" i="1" l="1"/>
  <c r="AD27" i="1"/>
  <c r="AB27" i="1"/>
  <c r="AC27" i="1"/>
  <c r="M27" i="1"/>
  <c r="K27" i="1"/>
  <c r="D28" i="1"/>
  <c r="N27" i="1"/>
  <c r="P27" i="1" s="1"/>
  <c r="H28" i="1" l="1"/>
  <c r="R27" i="1"/>
  <c r="S27" i="1" s="1"/>
  <c r="T27" i="1" s="1"/>
  <c r="V28" i="1" l="1"/>
  <c r="J28" i="1"/>
  <c r="L28" i="1" s="1"/>
  <c r="AC28" i="1" l="1"/>
  <c r="AD28" i="1"/>
  <c r="AB28" i="1"/>
  <c r="AA28" i="1"/>
  <c r="M28" i="1"/>
  <c r="K28" i="1"/>
  <c r="D29" i="1"/>
  <c r="N28" i="1"/>
  <c r="P28" i="1" s="1"/>
  <c r="H29" i="1" l="1"/>
  <c r="R28" i="1"/>
  <c r="S28" i="1" s="1"/>
  <c r="T28" i="1" s="1"/>
  <c r="V29" i="1" l="1"/>
  <c r="J29" i="1"/>
  <c r="L29" i="1" s="1"/>
  <c r="AA29" i="1" l="1"/>
  <c r="AB29" i="1"/>
  <c r="AD29" i="1"/>
  <c r="AC29" i="1"/>
  <c r="K29" i="1"/>
  <c r="M29" i="1"/>
  <c r="D30" i="1"/>
  <c r="N29" i="1"/>
  <c r="P29" i="1" s="1"/>
  <c r="H30" i="1" l="1"/>
  <c r="R29" i="1"/>
  <c r="S29" i="1" s="1"/>
  <c r="T29" i="1" s="1"/>
  <c r="V30" i="1" l="1"/>
  <c r="J30" i="1"/>
  <c r="L30" i="1" s="1"/>
  <c r="AC30" i="1" l="1"/>
  <c r="AD30" i="1"/>
  <c r="AB30" i="1"/>
  <c r="AA30" i="1"/>
  <c r="M30" i="1"/>
  <c r="K30" i="1"/>
  <c r="D31" i="1"/>
  <c r="N30" i="1"/>
  <c r="P30" i="1" s="1"/>
  <c r="H31" i="1" l="1"/>
  <c r="R30" i="1"/>
  <c r="S30" i="1" s="1"/>
  <c r="T30" i="1" s="1"/>
  <c r="V31" i="1" l="1"/>
  <c r="J31" i="1"/>
  <c r="L31" i="1" s="1"/>
  <c r="AA31" i="1" l="1"/>
  <c r="AD31" i="1"/>
  <c r="AB31" i="1"/>
  <c r="AC31" i="1"/>
  <c r="K31" i="1"/>
  <c r="M31" i="1"/>
  <c r="D32" i="1"/>
  <c r="N31" i="1"/>
  <c r="P31" i="1" s="1"/>
  <c r="H32" i="1" l="1"/>
  <c r="R31" i="1"/>
  <c r="S31" i="1" s="1"/>
  <c r="T31" i="1" s="1"/>
  <c r="V32" i="1" l="1"/>
  <c r="J32" i="1"/>
  <c r="L32" i="1" s="1"/>
  <c r="AB32" i="1" l="1"/>
  <c r="AD32" i="1"/>
  <c r="AC32" i="1"/>
  <c r="AA32" i="1"/>
  <c r="K32" i="1"/>
  <c r="M32" i="1"/>
  <c r="D33" i="1"/>
  <c r="N32" i="1"/>
  <c r="P32" i="1" s="1"/>
  <c r="H33" i="1" l="1"/>
  <c r="R32" i="1"/>
  <c r="S32" i="1" s="1"/>
  <c r="T32" i="1" s="1"/>
  <c r="J33" i="1" l="1"/>
  <c r="L33" i="1" s="1"/>
  <c r="V33" i="1"/>
  <c r="AC33" i="1" l="1"/>
  <c r="AA33" i="1"/>
  <c r="AD33" i="1"/>
  <c r="AB33" i="1"/>
  <c r="K33" i="1"/>
  <c r="M33" i="1"/>
  <c r="D34" i="1"/>
  <c r="N33" i="1"/>
  <c r="P33" i="1" s="1"/>
  <c r="H34" i="1" l="1"/>
  <c r="R33" i="1"/>
  <c r="S33" i="1" s="1"/>
  <c r="T33" i="1" s="1"/>
  <c r="J34" i="1" l="1"/>
  <c r="L34" i="1" s="1"/>
  <c r="V34" i="1"/>
  <c r="AB34" i="1" l="1"/>
  <c r="AD34" i="1"/>
  <c r="AA34" i="1"/>
  <c r="AC34" i="1"/>
  <c r="M34" i="1"/>
  <c r="K34" i="1"/>
  <c r="D35" i="1"/>
  <c r="N34" i="1"/>
  <c r="P34" i="1" s="1"/>
  <c r="H35" i="1" l="1"/>
  <c r="R34" i="1"/>
  <c r="S34" i="1" s="1"/>
  <c r="T34" i="1" s="1"/>
  <c r="V35" i="1" l="1"/>
  <c r="J35" i="1"/>
  <c r="L35" i="1" s="1"/>
  <c r="AC35" i="1" l="1"/>
  <c r="AA35" i="1"/>
  <c r="AD35" i="1"/>
  <c r="AB35" i="1"/>
  <c r="K35" i="1"/>
  <c r="M35" i="1"/>
  <c r="D36" i="1"/>
  <c r="N35" i="1"/>
  <c r="P35" i="1" s="1"/>
  <c r="H36" i="1" l="1"/>
  <c r="R35" i="1"/>
  <c r="S35" i="1" s="1"/>
  <c r="T35" i="1" s="1"/>
  <c r="J36" i="1" l="1"/>
  <c r="L36" i="1" s="1"/>
  <c r="V36" i="1"/>
  <c r="AD36" i="1" l="1"/>
  <c r="AA36" i="1"/>
  <c r="AB36" i="1"/>
  <c r="AC36" i="1"/>
  <c r="M36" i="1"/>
  <c r="K36" i="1"/>
  <c r="D37" i="1"/>
  <c r="N36" i="1"/>
  <c r="P36" i="1" s="1"/>
  <c r="H37" i="1" l="1"/>
  <c r="R36" i="1"/>
  <c r="S36" i="1" s="1"/>
  <c r="T36" i="1" s="1"/>
  <c r="V37" i="1" l="1"/>
  <c r="J37" i="1"/>
  <c r="L37" i="1" s="1"/>
  <c r="AC37" i="1" l="1"/>
  <c r="AB37" i="1"/>
  <c r="AA37" i="1"/>
  <c r="AD37" i="1"/>
  <c r="M37" i="1"/>
  <c r="K37" i="1"/>
  <c r="D38" i="1"/>
  <c r="N37" i="1"/>
  <c r="P37" i="1" s="1"/>
  <c r="H38" i="1" l="1"/>
  <c r="R37" i="1"/>
  <c r="S37" i="1" s="1"/>
  <c r="T37" i="1" s="1"/>
  <c r="V38" i="1" l="1"/>
  <c r="J38" i="1"/>
  <c r="L38" i="1" s="1"/>
  <c r="AC38" i="1" l="1"/>
  <c r="AD38" i="1"/>
  <c r="AA38" i="1"/>
  <c r="AB38" i="1"/>
  <c r="K38" i="1"/>
  <c r="M38" i="1"/>
  <c r="D39" i="1"/>
  <c r="N38" i="1"/>
  <c r="P38" i="1" s="1"/>
  <c r="H39" i="1" l="1"/>
  <c r="R38" i="1"/>
  <c r="S38" i="1" s="1"/>
  <c r="T38" i="1" s="1"/>
  <c r="V39" i="1" l="1"/>
  <c r="J39" i="1"/>
  <c r="L39" i="1" s="1"/>
  <c r="AA39" i="1" l="1"/>
  <c r="AD39" i="1"/>
  <c r="AB39" i="1"/>
  <c r="AC39" i="1"/>
  <c r="M39" i="1"/>
  <c r="K39" i="1"/>
  <c r="D40" i="1"/>
  <c r="N39" i="1"/>
  <c r="P39" i="1" s="1"/>
  <c r="H40" i="1" l="1"/>
  <c r="R39" i="1"/>
  <c r="S39" i="1" s="1"/>
  <c r="T39" i="1" s="1"/>
  <c r="V40" i="1" l="1"/>
  <c r="J40" i="1"/>
  <c r="L40" i="1" s="1"/>
  <c r="AB40" i="1" l="1"/>
  <c r="AD40" i="1"/>
  <c r="AC40" i="1"/>
  <c r="AA40" i="1"/>
  <c r="K40" i="1"/>
  <c r="M40" i="1"/>
  <c r="D41" i="1"/>
  <c r="N40" i="1"/>
  <c r="P40" i="1" s="1"/>
  <c r="H41" i="1" l="1"/>
  <c r="R40" i="1"/>
  <c r="S40" i="1" s="1"/>
  <c r="T40" i="1" s="1"/>
  <c r="V41" i="1" l="1"/>
  <c r="J41" i="1"/>
  <c r="L41" i="1" s="1"/>
  <c r="AB41" i="1" l="1"/>
  <c r="AA41" i="1"/>
  <c r="AC41" i="1"/>
  <c r="AD41" i="1"/>
  <c r="K41" i="1"/>
  <c r="M41" i="1"/>
  <c r="D42" i="1"/>
  <c r="N41" i="1"/>
  <c r="P41" i="1" s="1"/>
  <c r="H42" i="1" l="1"/>
  <c r="R41" i="1"/>
  <c r="S41" i="1" s="1"/>
  <c r="T41" i="1" s="1"/>
  <c r="V42" i="1" l="1"/>
  <c r="J42" i="1"/>
  <c r="L42" i="1" s="1"/>
  <c r="AC42" i="1" l="1"/>
  <c r="AD42" i="1"/>
  <c r="AA42" i="1"/>
  <c r="AB42" i="1"/>
  <c r="M42" i="1"/>
  <c r="K42" i="1"/>
  <c r="D43" i="1"/>
  <c r="N42" i="1"/>
  <c r="P42" i="1" s="1"/>
  <c r="H43" i="1" l="1"/>
  <c r="R42" i="1"/>
  <c r="S42" i="1" s="1"/>
  <c r="T42" i="1" s="1"/>
  <c r="V43" i="1" l="1"/>
  <c r="J43" i="1"/>
  <c r="L43" i="1" s="1"/>
  <c r="AA43" i="1" l="1"/>
  <c r="AD43" i="1"/>
  <c r="AB43" i="1"/>
  <c r="AC43" i="1"/>
  <c r="K43" i="1"/>
  <c r="M43" i="1"/>
  <c r="D44" i="1"/>
  <c r="N43" i="1"/>
  <c r="P43" i="1" s="1"/>
  <c r="H44" i="1" l="1"/>
  <c r="R43" i="1"/>
  <c r="S43" i="1" s="1"/>
  <c r="T43" i="1" s="1"/>
  <c r="J44" i="1" l="1"/>
  <c r="L44" i="1" s="1"/>
  <c r="V44" i="1"/>
  <c r="AC44" i="1" l="1"/>
  <c r="AD44" i="1"/>
  <c r="AB44" i="1"/>
  <c r="AA44" i="1"/>
  <c r="K44" i="1"/>
  <c r="M44" i="1"/>
  <c r="D45" i="1"/>
  <c r="N44" i="1"/>
  <c r="P44" i="1" s="1"/>
  <c r="H45" i="1" l="1"/>
  <c r="R44" i="1"/>
  <c r="S44" i="1" s="1"/>
  <c r="T44" i="1" s="1"/>
  <c r="J45" i="1" l="1"/>
  <c r="L45" i="1" s="1"/>
  <c r="V45" i="1"/>
  <c r="AB45" i="1" l="1"/>
  <c r="AD45" i="1"/>
  <c r="AA45" i="1"/>
  <c r="AC45" i="1"/>
  <c r="K45" i="1"/>
  <c r="M45" i="1"/>
  <c r="D46" i="1"/>
  <c r="N45" i="1"/>
  <c r="P45" i="1" s="1"/>
  <c r="H46" i="1" l="1"/>
  <c r="R45" i="1"/>
  <c r="S45" i="1" s="1"/>
  <c r="T45" i="1" s="1"/>
  <c r="J46" i="1" l="1"/>
  <c r="L46" i="1" s="1"/>
  <c r="V46" i="1"/>
  <c r="AA46" i="1" l="1"/>
  <c r="AD46" i="1"/>
  <c r="AC46" i="1"/>
  <c r="AB46" i="1"/>
  <c r="K46" i="1"/>
  <c r="M46" i="1"/>
  <c r="D47" i="1"/>
  <c r="N46" i="1"/>
  <c r="P46" i="1" s="1"/>
  <c r="H47" i="1" l="1"/>
  <c r="R46" i="1"/>
  <c r="S46" i="1" s="1"/>
  <c r="T46" i="1" s="1"/>
  <c r="V47" i="1" l="1"/>
  <c r="J47" i="1"/>
  <c r="L47" i="1" s="1"/>
  <c r="AC47" i="1" l="1"/>
  <c r="AD47" i="1"/>
  <c r="AA47" i="1"/>
  <c r="AB47" i="1"/>
  <c r="M47" i="1"/>
  <c r="K47" i="1"/>
  <c r="D48" i="1"/>
  <c r="N47" i="1"/>
  <c r="P47" i="1" s="1"/>
  <c r="H48" i="1" l="1"/>
  <c r="R47" i="1"/>
  <c r="S47" i="1" s="1"/>
  <c r="T47" i="1" s="1"/>
  <c r="V48" i="1" l="1"/>
  <c r="J48" i="1"/>
  <c r="L48" i="1" s="1"/>
  <c r="AA48" i="1" l="1"/>
  <c r="AD48" i="1"/>
  <c r="AB48" i="1"/>
  <c r="AC48" i="1"/>
  <c r="K48" i="1"/>
  <c r="M48" i="1"/>
  <c r="D49" i="1"/>
  <c r="N48" i="1"/>
  <c r="P48" i="1" s="1"/>
  <c r="H49" i="1" l="1"/>
  <c r="R48" i="1"/>
  <c r="S48" i="1" s="1"/>
  <c r="T48" i="1" s="1"/>
  <c r="V49" i="1" l="1"/>
  <c r="J49" i="1"/>
  <c r="L49" i="1" s="1"/>
  <c r="AB49" i="1" l="1"/>
  <c r="AC49" i="1"/>
  <c r="AD49" i="1"/>
  <c r="AA49" i="1"/>
  <c r="K49" i="1"/>
  <c r="M49" i="1"/>
  <c r="D50" i="1"/>
  <c r="N49" i="1"/>
  <c r="P49" i="1" s="1"/>
  <c r="H50" i="1" l="1"/>
  <c r="R49" i="1"/>
  <c r="S49" i="1" s="1"/>
  <c r="T49" i="1" s="1"/>
  <c r="V50" i="1" l="1"/>
  <c r="J50" i="1"/>
  <c r="L50" i="1" s="1"/>
  <c r="AD50" i="1" l="1"/>
  <c r="AC50" i="1"/>
  <c r="AA50" i="1"/>
  <c r="AB50" i="1"/>
  <c r="K50" i="1"/>
  <c r="M50" i="1"/>
  <c r="D51" i="1"/>
  <c r="N50" i="1"/>
  <c r="P50" i="1" s="1"/>
  <c r="H51" i="1" l="1"/>
  <c r="R50" i="1"/>
  <c r="S50" i="1" s="1"/>
  <c r="T50" i="1" s="1"/>
  <c r="V51" i="1" l="1"/>
  <c r="J51" i="1"/>
  <c r="L51" i="1" s="1"/>
  <c r="AD51" i="1" l="1"/>
  <c r="AB51" i="1"/>
  <c r="AA51" i="1"/>
  <c r="AC51" i="1"/>
  <c r="M51" i="1"/>
  <c r="K51" i="1"/>
  <c r="D52" i="1"/>
  <c r="N51" i="1"/>
  <c r="P51" i="1" s="1"/>
  <c r="H52" i="1" l="1"/>
  <c r="R51" i="1"/>
  <c r="S51" i="1" s="1"/>
  <c r="T51" i="1" s="1"/>
  <c r="V52" i="1" l="1"/>
  <c r="J52" i="1"/>
  <c r="L52" i="1" s="1"/>
  <c r="AC52" i="1" l="1"/>
  <c r="AA52" i="1"/>
  <c r="AB52" i="1"/>
  <c r="AD52" i="1"/>
  <c r="M52" i="1"/>
  <c r="K52" i="1"/>
  <c r="D53" i="1"/>
  <c r="N52" i="1"/>
  <c r="P52" i="1" s="1"/>
  <c r="H53" i="1" l="1"/>
  <c r="R52" i="1"/>
  <c r="S52" i="1" s="1"/>
  <c r="T52" i="1" s="1"/>
  <c r="J53" i="1" l="1"/>
  <c r="L53" i="1" s="1"/>
  <c r="V53" i="1"/>
  <c r="AA53" i="1" l="1"/>
  <c r="AD53" i="1"/>
  <c r="AB53" i="1"/>
  <c r="AC53" i="1"/>
  <c r="M53" i="1"/>
  <c r="K53" i="1"/>
  <c r="D54" i="1"/>
  <c r="N53" i="1"/>
  <c r="P53" i="1" s="1"/>
  <c r="H54" i="1" l="1"/>
  <c r="R53" i="1"/>
  <c r="S53" i="1" s="1"/>
  <c r="T53" i="1" s="1"/>
  <c r="J54" i="1" l="1"/>
  <c r="L54" i="1" s="1"/>
  <c r="V54" i="1"/>
  <c r="AC54" i="1" l="1"/>
  <c r="AB54" i="1"/>
  <c r="AA54" i="1"/>
  <c r="AD54" i="1"/>
  <c r="M54" i="1"/>
  <c r="K54" i="1"/>
  <c r="D55" i="1"/>
  <c r="N54" i="1"/>
  <c r="P54" i="1" s="1"/>
  <c r="H55" i="1" l="1"/>
  <c r="R54" i="1"/>
  <c r="S54" i="1" s="1"/>
  <c r="T54" i="1" s="1"/>
  <c r="J55" i="1" l="1"/>
  <c r="L55" i="1" s="1"/>
  <c r="V55" i="1"/>
  <c r="AA55" i="1" l="1"/>
  <c r="AB55" i="1"/>
  <c r="AD55" i="1"/>
  <c r="AC55" i="1"/>
  <c r="M55" i="1"/>
  <c r="K55" i="1"/>
  <c r="D56" i="1"/>
  <c r="N55" i="1"/>
  <c r="P55" i="1" s="1"/>
  <c r="H56" i="1" l="1"/>
  <c r="R55" i="1"/>
  <c r="S55" i="1" s="1"/>
  <c r="T55" i="1" s="1"/>
  <c r="V56" i="1" l="1"/>
  <c r="J56" i="1"/>
  <c r="L56" i="1" s="1"/>
  <c r="AD56" i="1" l="1"/>
  <c r="AB56" i="1"/>
  <c r="AC56" i="1"/>
  <c r="AA56" i="1"/>
  <c r="K56" i="1"/>
  <c r="M56" i="1"/>
  <c r="D57" i="1"/>
  <c r="N56" i="1"/>
  <c r="P56" i="1" s="1"/>
  <c r="H57" i="1" l="1"/>
  <c r="R56" i="1"/>
  <c r="S56" i="1" s="1"/>
  <c r="T56" i="1" s="1"/>
  <c r="V57" i="1" l="1"/>
  <c r="J57" i="1"/>
  <c r="L57" i="1" s="1"/>
  <c r="AA57" i="1" l="1"/>
  <c r="AC57" i="1"/>
  <c r="AB57" i="1"/>
  <c r="AD57" i="1"/>
  <c r="M57" i="1"/>
  <c r="K57" i="1"/>
  <c r="D58" i="1"/>
  <c r="N57" i="1"/>
  <c r="P57" i="1" s="1"/>
  <c r="H58" i="1" l="1"/>
  <c r="R57" i="1"/>
  <c r="S57" i="1" s="1"/>
  <c r="T57" i="1" s="1"/>
  <c r="V58" i="1" l="1"/>
  <c r="J58" i="1"/>
  <c r="L58" i="1" s="1"/>
  <c r="AD58" i="1" l="1"/>
  <c r="AB58" i="1"/>
  <c r="AC58" i="1"/>
  <c r="AA58" i="1"/>
  <c r="M58" i="1"/>
  <c r="K58" i="1"/>
  <c r="D59" i="1"/>
  <c r="N58" i="1"/>
  <c r="P58" i="1" s="1"/>
  <c r="H59" i="1" l="1"/>
  <c r="R58" i="1"/>
  <c r="S58" i="1" s="1"/>
  <c r="T58" i="1" s="1"/>
  <c r="V59" i="1" l="1"/>
  <c r="J59" i="1"/>
  <c r="L59" i="1" s="1"/>
  <c r="AA59" i="1" l="1"/>
  <c r="AC59" i="1"/>
  <c r="AD59" i="1"/>
  <c r="AB59" i="1"/>
  <c r="M59" i="1"/>
  <c r="K59" i="1"/>
  <c r="D60" i="1"/>
  <c r="N59" i="1"/>
  <c r="P59" i="1" s="1"/>
  <c r="H60" i="1" l="1"/>
  <c r="R59" i="1"/>
  <c r="S59" i="1" s="1"/>
  <c r="T59" i="1" s="1"/>
  <c r="J60" i="1" l="1"/>
  <c r="L60" i="1" s="1"/>
  <c r="V60" i="1"/>
  <c r="AB60" i="1" l="1"/>
  <c r="AC60" i="1"/>
  <c r="AD60" i="1"/>
  <c r="AA60" i="1"/>
  <c r="M60" i="1"/>
  <c r="K60" i="1"/>
  <c r="D61" i="1"/>
  <c r="N60" i="1"/>
  <c r="P60" i="1" s="1"/>
  <c r="H61" i="1" l="1"/>
  <c r="R60" i="1"/>
  <c r="S60" i="1" s="1"/>
  <c r="T60" i="1" s="1"/>
  <c r="V61" i="1" l="1"/>
  <c r="J61" i="1"/>
  <c r="L61" i="1" s="1"/>
  <c r="AA61" i="1" l="1"/>
  <c r="AD61" i="1"/>
  <c r="AC61" i="1"/>
  <c r="AB61" i="1"/>
  <c r="K61" i="1"/>
  <c r="M61" i="1"/>
  <c r="D62" i="1"/>
  <c r="N61" i="1"/>
  <c r="P61" i="1" s="1"/>
  <c r="H62" i="1" l="1"/>
  <c r="R61" i="1"/>
  <c r="S61" i="1" s="1"/>
  <c r="T61" i="1" s="1"/>
  <c r="V62" i="1" l="1"/>
  <c r="J62" i="1"/>
  <c r="L62" i="1" s="1"/>
  <c r="AB62" i="1" l="1"/>
  <c r="AC62" i="1"/>
  <c r="AD62" i="1"/>
  <c r="AA62" i="1"/>
  <c r="K62" i="1"/>
  <c r="M62" i="1"/>
  <c r="D63" i="1"/>
  <c r="N62" i="1"/>
  <c r="P62" i="1" s="1"/>
  <c r="H63" i="1" l="1"/>
  <c r="R62" i="1"/>
  <c r="S62" i="1" s="1"/>
  <c r="T62" i="1" s="1"/>
  <c r="V63" i="1" l="1"/>
  <c r="J63" i="1"/>
  <c r="L63" i="1" s="1"/>
  <c r="AA63" i="1" l="1"/>
  <c r="AC63" i="1"/>
  <c r="AD63" i="1"/>
  <c r="AB63" i="1"/>
  <c r="M63" i="1"/>
  <c r="K63" i="1"/>
  <c r="D64" i="1"/>
  <c r="N63" i="1"/>
  <c r="P63" i="1" s="1"/>
  <c r="H64" i="1" l="1"/>
  <c r="R63" i="1"/>
  <c r="S63" i="1" s="1"/>
  <c r="T63" i="1" s="1"/>
  <c r="V64" i="1" l="1"/>
  <c r="J64" i="1"/>
  <c r="L64" i="1" s="1"/>
  <c r="AB64" i="1" l="1"/>
  <c r="AD64" i="1"/>
  <c r="AC64" i="1"/>
  <c r="AA64" i="1"/>
  <c r="M64" i="1"/>
  <c r="K64" i="1"/>
  <c r="D65" i="1"/>
  <c r="N64" i="1"/>
  <c r="P64" i="1" s="1"/>
  <c r="H65" i="1" l="1"/>
  <c r="R64" i="1"/>
  <c r="S64" i="1" s="1"/>
  <c r="T64" i="1" s="1"/>
  <c r="J65" i="1" l="1"/>
  <c r="L65" i="1" s="1"/>
  <c r="V65" i="1"/>
  <c r="AA65" i="1" l="1"/>
  <c r="AC65" i="1"/>
  <c r="AD65" i="1"/>
  <c r="AB65" i="1"/>
  <c r="K65" i="1"/>
  <c r="M65" i="1"/>
  <c r="D66" i="1"/>
  <c r="N65" i="1"/>
  <c r="P65" i="1" s="1"/>
  <c r="H66" i="1" l="1"/>
  <c r="R65" i="1"/>
  <c r="S65" i="1" s="1"/>
  <c r="T65" i="1" s="1"/>
  <c r="J66" i="1" l="1"/>
  <c r="L66" i="1" s="1"/>
  <c r="V66" i="1"/>
  <c r="N66" i="1" l="1"/>
  <c r="AB66" i="1"/>
  <c r="AD66" i="1"/>
  <c r="AC66" i="1"/>
  <c r="AA66" i="1"/>
  <c r="K66" i="1"/>
  <c r="M66" i="1"/>
  <c r="D67" i="1"/>
  <c r="P66" i="1" l="1"/>
  <c r="R66" i="1" s="1"/>
  <c r="S66" i="1" s="1"/>
  <c r="T66" i="1" s="1"/>
  <c r="H67" i="1"/>
  <c r="V67" i="1" s="1"/>
  <c r="J67" i="1" l="1"/>
  <c r="L67" i="1" s="1"/>
  <c r="AC67" i="1" s="1"/>
  <c r="D68" i="1" l="1"/>
  <c r="N67" i="1"/>
  <c r="P67" i="1" s="1"/>
  <c r="M67" i="1"/>
  <c r="K67" i="1"/>
  <c r="AA67" i="1"/>
  <c r="AB67" i="1"/>
  <c r="AD67" i="1"/>
  <c r="R67" i="1"/>
  <c r="S67" i="1" s="1"/>
  <c r="T67" i="1" s="1"/>
  <c r="H68" i="1" l="1"/>
  <c r="V68" i="1" s="1"/>
  <c r="J68" i="1" l="1"/>
  <c r="L68" i="1" s="1"/>
  <c r="AA68" i="1" s="1"/>
  <c r="D69" i="1" l="1"/>
  <c r="AC68" i="1"/>
  <c r="N68" i="1"/>
  <c r="P68" i="1" s="1"/>
  <c r="R68" i="1" s="1"/>
  <c r="S68" i="1" s="1"/>
  <c r="T68" i="1" s="1"/>
  <c r="M68" i="1"/>
  <c r="K68" i="1"/>
  <c r="AB68" i="1"/>
  <c r="AD68" i="1"/>
  <c r="H69" i="1" l="1"/>
  <c r="J69" i="1" s="1"/>
  <c r="L69" i="1" s="1"/>
  <c r="V69" i="1" l="1"/>
  <c r="AC69" i="1"/>
  <c r="AD69" i="1"/>
  <c r="AB69" i="1"/>
  <c r="AA69" i="1"/>
  <c r="K69" i="1"/>
  <c r="M69" i="1"/>
  <c r="D70" i="1"/>
  <c r="N69" i="1"/>
  <c r="P69" i="1" s="1"/>
  <c r="H70" i="1" l="1"/>
  <c r="R69" i="1"/>
  <c r="S69" i="1" s="1"/>
  <c r="T69" i="1" s="1"/>
  <c r="J70" i="1" l="1"/>
  <c r="L70" i="1" s="1"/>
  <c r="V70" i="1"/>
  <c r="N70" i="1" l="1"/>
  <c r="AA70" i="1"/>
  <c r="AB70" i="1"/>
  <c r="AD70" i="1"/>
  <c r="AC70" i="1"/>
  <c r="K70" i="1"/>
  <c r="M70" i="1"/>
  <c r="D71" i="1"/>
  <c r="P70" i="1" l="1"/>
  <c r="R70" i="1" s="1"/>
  <c r="S70" i="1" s="1"/>
  <c r="T70" i="1" s="1"/>
  <c r="H71" i="1"/>
  <c r="V71" i="1" s="1"/>
  <c r="J71" i="1" l="1"/>
  <c r="L71" i="1" s="1"/>
  <c r="AC71" i="1" s="1"/>
  <c r="D72" i="1" l="1"/>
  <c r="K71" i="1"/>
  <c r="N71" i="1"/>
  <c r="P71" i="1" s="1"/>
  <c r="M71" i="1"/>
  <c r="AA71" i="1"/>
  <c r="AB71" i="1"/>
  <c r="AD71" i="1"/>
  <c r="R71" i="1"/>
  <c r="S71" i="1" s="1"/>
  <c r="T71" i="1" s="1"/>
  <c r="H72" i="1" l="1"/>
  <c r="J72" i="1" s="1"/>
  <c r="L72" i="1" s="1"/>
  <c r="V72" i="1" l="1"/>
  <c r="N72" i="1"/>
  <c r="AA72" i="1"/>
  <c r="AB72" i="1"/>
  <c r="AD72" i="1"/>
  <c r="AC72" i="1"/>
  <c r="M72" i="1"/>
  <c r="K72" i="1"/>
  <c r="D73" i="1"/>
  <c r="H73" i="1" l="1"/>
  <c r="V73" i="1" s="1"/>
  <c r="P72" i="1"/>
  <c r="R72" i="1" s="1"/>
  <c r="S72" i="1" s="1"/>
  <c r="T72" i="1" s="1"/>
  <c r="J73" i="1" l="1"/>
  <c r="L73" i="1" s="1"/>
  <c r="AB73" i="1" s="1"/>
  <c r="D74" i="1" l="1"/>
  <c r="K73" i="1"/>
  <c r="AA73" i="1"/>
  <c r="AC73" i="1"/>
  <c r="N73" i="1"/>
  <c r="P73" i="1" s="1"/>
  <c r="AD73" i="1"/>
  <c r="M73" i="1"/>
  <c r="R73" i="1"/>
  <c r="S73" i="1" s="1"/>
  <c r="T73" i="1" s="1"/>
  <c r="H74" i="1" l="1"/>
  <c r="V74" i="1" s="1"/>
  <c r="J74" i="1" l="1"/>
  <c r="L74" i="1" s="1"/>
  <c r="AA74" i="1" s="1"/>
  <c r="AB74" i="1"/>
  <c r="M74" i="1"/>
  <c r="D75" i="1"/>
  <c r="N74" i="1" l="1"/>
  <c r="P74" i="1" s="1"/>
  <c r="K74" i="1"/>
  <c r="AC74" i="1"/>
  <c r="AD74" i="1"/>
  <c r="H75" i="1" s="1"/>
  <c r="R74" i="1"/>
  <c r="S74" i="1" s="1"/>
  <c r="T74" i="1" s="1"/>
  <c r="V75" i="1" l="1"/>
  <c r="J75" i="1"/>
  <c r="L75" i="1" s="1"/>
  <c r="AC75" i="1" l="1"/>
  <c r="AB75" i="1"/>
  <c r="AD75" i="1"/>
  <c r="AA75" i="1"/>
  <c r="M75" i="1"/>
  <c r="K75" i="1"/>
  <c r="D76" i="1"/>
  <c r="N75" i="1"/>
  <c r="P75" i="1" s="1"/>
  <c r="H76" i="1" l="1"/>
  <c r="R75" i="1"/>
  <c r="S75" i="1" s="1"/>
  <c r="T75" i="1" s="1"/>
  <c r="J76" i="1" l="1"/>
  <c r="L76" i="1" s="1"/>
  <c r="V76" i="1"/>
  <c r="AA76" i="1" l="1"/>
  <c r="AB76" i="1"/>
  <c r="AD76" i="1"/>
  <c r="AC76" i="1"/>
  <c r="M76" i="1"/>
  <c r="K76" i="1"/>
  <c r="D77" i="1"/>
  <c r="N76" i="1"/>
  <c r="P76" i="1" s="1"/>
  <c r="H77" i="1" l="1"/>
  <c r="R76" i="1"/>
  <c r="S76" i="1" s="1"/>
  <c r="T76" i="1" s="1"/>
  <c r="V77" i="1" l="1"/>
  <c r="J77" i="1"/>
  <c r="L77" i="1" s="1"/>
  <c r="AC77" i="1" l="1"/>
  <c r="AD77" i="1"/>
  <c r="AB77" i="1"/>
  <c r="AA77" i="1"/>
  <c r="M77" i="1"/>
  <c r="K77" i="1"/>
  <c r="D78" i="1"/>
  <c r="N77" i="1"/>
  <c r="P77" i="1" s="1"/>
  <c r="H78" i="1" l="1"/>
  <c r="R77" i="1"/>
  <c r="S77" i="1" s="1"/>
  <c r="T77" i="1" s="1"/>
  <c r="J78" i="1" l="1"/>
  <c r="L78" i="1" s="1"/>
  <c r="V78" i="1"/>
  <c r="AA78" i="1" l="1"/>
  <c r="AB78" i="1"/>
  <c r="AD78" i="1"/>
  <c r="AC78" i="1"/>
  <c r="M78" i="1"/>
  <c r="K78" i="1"/>
  <c r="D79" i="1"/>
  <c r="N78" i="1"/>
  <c r="P78" i="1" s="1"/>
  <c r="H79" i="1" l="1"/>
  <c r="R78" i="1"/>
  <c r="S78" i="1" s="1"/>
  <c r="T78" i="1" s="1"/>
  <c r="J79" i="1" l="1"/>
  <c r="L79" i="1" s="1"/>
  <c r="V79" i="1"/>
  <c r="AC79" i="1" l="1"/>
  <c r="AB79" i="1"/>
  <c r="AD79" i="1"/>
  <c r="AA79" i="1"/>
  <c r="M79" i="1"/>
  <c r="K79" i="1"/>
  <c r="D80" i="1"/>
  <c r="N79" i="1"/>
  <c r="P79" i="1" s="1"/>
  <c r="H80" i="1" l="1"/>
  <c r="R79" i="1"/>
  <c r="S79" i="1" s="1"/>
  <c r="T79" i="1" s="1"/>
  <c r="V80" i="1" l="1"/>
  <c r="J80" i="1"/>
  <c r="L80" i="1" s="1"/>
  <c r="AC80" i="1" l="1"/>
  <c r="AA80" i="1"/>
  <c r="AD80" i="1"/>
  <c r="AB80" i="1"/>
  <c r="M80" i="1"/>
  <c r="K80" i="1"/>
  <c r="D81" i="1"/>
  <c r="N80" i="1"/>
  <c r="P80" i="1" s="1"/>
  <c r="H81" i="1" l="1"/>
  <c r="R80" i="1"/>
  <c r="S80" i="1" s="1"/>
  <c r="T80" i="1" s="1"/>
  <c r="V81" i="1" l="1"/>
  <c r="J81" i="1"/>
  <c r="L81" i="1" s="1"/>
  <c r="AB81" i="1" l="1"/>
  <c r="AA81" i="1"/>
  <c r="AD81" i="1"/>
  <c r="AC81" i="1"/>
  <c r="M81" i="1"/>
  <c r="K81" i="1"/>
  <c r="D82" i="1"/>
  <c r="N81" i="1"/>
  <c r="P81" i="1" s="1"/>
  <c r="H82" i="1" l="1"/>
  <c r="R81" i="1"/>
  <c r="S81" i="1" s="1"/>
  <c r="T81" i="1" s="1"/>
  <c r="J82" i="1" l="1"/>
  <c r="L82" i="1" s="1"/>
  <c r="V82" i="1"/>
  <c r="AC82" i="1" l="1"/>
  <c r="AA82" i="1"/>
  <c r="AD82" i="1"/>
  <c r="AB82" i="1"/>
  <c r="M82" i="1"/>
  <c r="K82" i="1"/>
  <c r="D83" i="1"/>
  <c r="N82" i="1"/>
  <c r="P82" i="1" s="1"/>
  <c r="H83" i="1" l="1"/>
  <c r="R82" i="1"/>
  <c r="S82" i="1" s="1"/>
  <c r="T82" i="1" s="1"/>
  <c r="J83" i="1" l="1"/>
  <c r="L83" i="1" s="1"/>
  <c r="V83" i="1"/>
  <c r="AD83" i="1" l="1"/>
  <c r="AA83" i="1"/>
  <c r="AC83" i="1"/>
  <c r="AB83" i="1"/>
  <c r="M83" i="1"/>
  <c r="K83" i="1"/>
  <c r="D84" i="1"/>
  <c r="N83" i="1"/>
  <c r="P83" i="1" s="1"/>
  <c r="H84" i="1" l="1"/>
  <c r="R83" i="1"/>
  <c r="S83" i="1" s="1"/>
  <c r="T83" i="1" s="1"/>
  <c r="J84" i="1" l="1"/>
  <c r="L84" i="1" s="1"/>
  <c r="V84" i="1"/>
  <c r="AB84" i="1" l="1"/>
  <c r="AC84" i="1"/>
  <c r="AA84" i="1"/>
  <c r="AD84" i="1"/>
  <c r="K84" i="1"/>
  <c r="M84" i="1"/>
  <c r="D85" i="1"/>
  <c r="N84" i="1"/>
  <c r="P84" i="1" s="1"/>
  <c r="H85" i="1" l="1"/>
  <c r="R84" i="1"/>
  <c r="S84" i="1" s="1"/>
  <c r="T84" i="1" s="1"/>
  <c r="J85" i="1" l="1"/>
  <c r="L85" i="1" s="1"/>
  <c r="V85" i="1"/>
  <c r="AD85" i="1" l="1"/>
  <c r="AC85" i="1"/>
  <c r="AA85" i="1"/>
  <c r="AB85" i="1"/>
  <c r="M85" i="1"/>
  <c r="K85" i="1"/>
  <c r="D86" i="1"/>
  <c r="N85" i="1"/>
  <c r="P85" i="1" s="1"/>
  <c r="H86" i="1" l="1"/>
  <c r="R85" i="1"/>
  <c r="S85" i="1" s="1"/>
  <c r="T85" i="1" s="1"/>
  <c r="J86" i="1" l="1"/>
  <c r="L86" i="1" s="1"/>
  <c r="V86" i="1"/>
  <c r="AD86" i="1" l="1"/>
  <c r="AC86" i="1"/>
  <c r="AB86" i="1"/>
  <c r="AA86" i="1"/>
  <c r="K86" i="1"/>
  <c r="M86" i="1"/>
  <c r="D87" i="1"/>
  <c r="N86" i="1"/>
  <c r="P86" i="1" s="1"/>
  <c r="H87" i="1" l="1"/>
  <c r="R86" i="1"/>
  <c r="S86" i="1" s="1"/>
  <c r="T86" i="1" s="1"/>
  <c r="V87" i="1" l="1"/>
  <c r="J87" i="1"/>
  <c r="L87" i="1" s="1"/>
  <c r="AA87" i="1" l="1"/>
  <c r="AC87" i="1"/>
  <c r="AB87" i="1"/>
  <c r="AD87" i="1"/>
  <c r="K87" i="1"/>
  <c r="M87" i="1"/>
  <c r="D88" i="1"/>
  <c r="N87" i="1"/>
  <c r="P87" i="1" s="1"/>
  <c r="H88" i="1" l="1"/>
  <c r="R87" i="1"/>
  <c r="S87" i="1" s="1"/>
  <c r="T87" i="1" s="1"/>
  <c r="V88" i="1" l="1"/>
  <c r="J88" i="1"/>
  <c r="L88" i="1" s="1"/>
  <c r="AD88" i="1" l="1"/>
  <c r="AC88" i="1"/>
  <c r="AB88" i="1"/>
  <c r="AA88" i="1"/>
  <c r="K88" i="1"/>
  <c r="M88" i="1"/>
  <c r="D89" i="1"/>
  <c r="N88" i="1"/>
  <c r="P88" i="1" s="1"/>
  <c r="H89" i="1" l="1"/>
  <c r="R88" i="1"/>
  <c r="S88" i="1" s="1"/>
  <c r="T88" i="1" s="1"/>
  <c r="V89" i="1" l="1"/>
  <c r="J89" i="1"/>
  <c r="L89" i="1" s="1"/>
  <c r="AA89" i="1" l="1"/>
  <c r="AC89" i="1"/>
  <c r="AB89" i="1"/>
  <c r="AD89" i="1"/>
  <c r="M89" i="1"/>
  <c r="K89" i="1"/>
  <c r="D90" i="1"/>
  <c r="N89" i="1"/>
  <c r="P89" i="1" s="1"/>
  <c r="H90" i="1" l="1"/>
  <c r="R89" i="1"/>
  <c r="S89" i="1" s="1"/>
  <c r="T89" i="1" s="1"/>
  <c r="J90" i="1" l="1"/>
  <c r="L90" i="1" s="1"/>
  <c r="V90" i="1"/>
  <c r="AD90" i="1" l="1"/>
  <c r="AB90" i="1"/>
  <c r="AC90" i="1"/>
  <c r="AA90" i="1"/>
  <c r="K90" i="1"/>
  <c r="M90" i="1"/>
  <c r="D91" i="1"/>
  <c r="N90" i="1"/>
  <c r="P90" i="1" s="1"/>
  <c r="H91" i="1" l="1"/>
  <c r="R90" i="1"/>
  <c r="S90" i="1" s="1"/>
  <c r="T90" i="1" s="1"/>
  <c r="J91" i="1" l="1"/>
  <c r="L91" i="1" s="1"/>
  <c r="V91" i="1"/>
  <c r="AC91" i="1" l="1"/>
  <c r="AB91" i="1"/>
  <c r="AA91" i="1"/>
  <c r="AD91" i="1"/>
  <c r="M91" i="1"/>
  <c r="K91" i="1"/>
  <c r="D92" i="1"/>
  <c r="N91" i="1"/>
  <c r="P91" i="1" s="1"/>
  <c r="H92" i="1" l="1"/>
  <c r="R91" i="1"/>
  <c r="S91" i="1" s="1"/>
  <c r="T91" i="1" s="1"/>
  <c r="J92" i="1" l="1"/>
  <c r="L92" i="1" s="1"/>
  <c r="V92" i="1"/>
  <c r="AD92" i="1" l="1"/>
  <c r="AA92" i="1"/>
  <c r="AB92" i="1"/>
  <c r="AC92" i="1"/>
  <c r="M92" i="1"/>
  <c r="K92" i="1"/>
  <c r="D93" i="1"/>
  <c r="N92" i="1"/>
  <c r="P92" i="1" s="1"/>
  <c r="H93" i="1" l="1"/>
  <c r="R92" i="1"/>
  <c r="S92" i="1" s="1"/>
  <c r="T92" i="1" s="1"/>
  <c r="J93" i="1" l="1"/>
  <c r="L93" i="1" s="1"/>
  <c r="V93" i="1"/>
  <c r="AC93" i="1" l="1"/>
  <c r="AB93" i="1"/>
  <c r="AA93" i="1"/>
  <c r="AD93" i="1"/>
  <c r="K93" i="1"/>
  <c r="M93" i="1"/>
  <c r="D94" i="1"/>
  <c r="N93" i="1"/>
  <c r="P93" i="1" s="1"/>
  <c r="H94" i="1" l="1"/>
  <c r="R93" i="1"/>
  <c r="S93" i="1" s="1"/>
  <c r="T93" i="1" s="1"/>
  <c r="J94" i="1" l="1"/>
  <c r="L94" i="1" s="1"/>
  <c r="V94" i="1"/>
  <c r="N94" i="1" l="1"/>
  <c r="AD94" i="1"/>
  <c r="AA94" i="1"/>
  <c r="AB94" i="1"/>
  <c r="AC94" i="1"/>
  <c r="M94" i="1"/>
  <c r="K94" i="1"/>
  <c r="D95" i="1"/>
  <c r="P94" i="1" l="1"/>
  <c r="R94" i="1" s="1"/>
  <c r="S94" i="1" s="1"/>
  <c r="T94" i="1" s="1"/>
  <c r="H95" i="1"/>
  <c r="V95" i="1" s="1"/>
  <c r="J95" i="1" l="1"/>
  <c r="L95" i="1" s="1"/>
  <c r="AC95" i="1" s="1"/>
  <c r="AB95" i="1" l="1"/>
  <c r="AA95" i="1"/>
  <c r="K95" i="1"/>
  <c r="AD95" i="1"/>
  <c r="M95" i="1"/>
  <c r="D96" i="1"/>
  <c r="N95" i="1"/>
  <c r="P95" i="1" l="1"/>
  <c r="R95" i="1" s="1"/>
  <c r="S95" i="1" s="1"/>
  <c r="T95" i="1" s="1"/>
  <c r="H96" i="1"/>
  <c r="J96" i="1" s="1"/>
  <c r="L96" i="1" s="1"/>
  <c r="D97" i="1" s="1"/>
  <c r="V96" i="1" l="1"/>
  <c r="M96" i="1"/>
  <c r="K96" i="1"/>
  <c r="AD96" i="1"/>
  <c r="AA96" i="1"/>
  <c r="AB96" i="1"/>
  <c r="AC96" i="1"/>
  <c r="N96" i="1"/>
  <c r="P96" i="1" l="1"/>
  <c r="R96" i="1" s="1"/>
  <c r="S96" i="1" s="1"/>
  <c r="T96" i="1" s="1"/>
  <c r="H97" i="1"/>
  <c r="J97" i="1" s="1"/>
  <c r="L97" i="1" s="1"/>
  <c r="V97" i="1" l="1"/>
  <c r="AD97" i="1"/>
  <c r="AA97" i="1"/>
  <c r="AB97" i="1"/>
  <c r="AC97" i="1"/>
  <c r="K97" i="1"/>
  <c r="M97" i="1"/>
  <c r="D98" i="1"/>
  <c r="N97" i="1"/>
  <c r="P97" i="1" s="1"/>
  <c r="H98" i="1" l="1"/>
  <c r="R97" i="1"/>
  <c r="S97" i="1" s="1"/>
  <c r="T97" i="1" s="1"/>
  <c r="V98" i="1" l="1"/>
  <c r="J98" i="1"/>
  <c r="L98" i="1" s="1"/>
  <c r="AC98" i="1" l="1"/>
  <c r="AA98" i="1"/>
  <c r="AB98" i="1"/>
  <c r="AD98" i="1"/>
  <c r="M98" i="1"/>
  <c r="K98" i="1"/>
  <c r="D99" i="1"/>
  <c r="N98" i="1"/>
  <c r="P98" i="1" s="1"/>
  <c r="H99" i="1" l="1"/>
  <c r="R98" i="1"/>
  <c r="S98" i="1" s="1"/>
  <c r="T98" i="1" s="1"/>
  <c r="V99" i="1" l="1"/>
  <c r="J99" i="1"/>
  <c r="L99" i="1" s="1"/>
  <c r="AD99" i="1" l="1"/>
  <c r="AB99" i="1"/>
  <c r="AA99" i="1"/>
  <c r="AC99" i="1"/>
  <c r="K99" i="1"/>
  <c r="M99" i="1"/>
  <c r="D100" i="1"/>
  <c r="N99" i="1"/>
  <c r="P99" i="1" s="1"/>
  <c r="H100" i="1" l="1"/>
  <c r="R99" i="1"/>
  <c r="S99" i="1" s="1"/>
  <c r="T99" i="1" s="1"/>
  <c r="J100" i="1" l="1"/>
  <c r="L100" i="1" s="1"/>
  <c r="V100" i="1"/>
  <c r="AC100" i="1" l="1"/>
  <c r="AB100" i="1"/>
  <c r="AA100" i="1"/>
  <c r="AD100" i="1"/>
  <c r="K100" i="1"/>
  <c r="M100" i="1"/>
  <c r="D101" i="1"/>
  <c r="N100" i="1"/>
  <c r="P100" i="1" s="1"/>
  <c r="H101" i="1" l="1"/>
  <c r="R100" i="1"/>
  <c r="S100" i="1" s="1"/>
  <c r="T100" i="1" s="1"/>
  <c r="J101" i="1" l="1"/>
  <c r="L101" i="1" s="1"/>
  <c r="V101" i="1"/>
  <c r="AD101" i="1" l="1"/>
  <c r="AB101" i="1"/>
  <c r="AA101" i="1"/>
  <c r="AC101" i="1"/>
  <c r="M101" i="1"/>
  <c r="K101" i="1"/>
  <c r="D102" i="1"/>
  <c r="N101" i="1"/>
  <c r="P101" i="1" s="1"/>
  <c r="H102" i="1" l="1"/>
  <c r="R101" i="1"/>
  <c r="S101" i="1" s="1"/>
  <c r="T101" i="1" s="1"/>
  <c r="J102" i="1" l="1"/>
  <c r="L102" i="1" s="1"/>
  <c r="V102" i="1"/>
  <c r="AC102" i="1" l="1"/>
  <c r="AA102" i="1"/>
  <c r="AB102" i="1"/>
  <c r="AD102" i="1"/>
  <c r="M102" i="1"/>
  <c r="K102" i="1"/>
  <c r="D103" i="1"/>
  <c r="N102" i="1"/>
  <c r="P102" i="1" s="1"/>
  <c r="H103" i="1" l="1"/>
  <c r="R102" i="1"/>
  <c r="S102" i="1" s="1"/>
  <c r="T102" i="1" s="1"/>
  <c r="V103" i="1" l="1"/>
  <c r="J103" i="1"/>
  <c r="L103" i="1" s="1"/>
  <c r="AD103" i="1" l="1"/>
  <c r="AB103" i="1"/>
  <c r="AC103" i="1"/>
  <c r="AA103" i="1"/>
  <c r="K103" i="1"/>
  <c r="M103" i="1"/>
  <c r="D104" i="1"/>
  <c r="N103" i="1"/>
  <c r="P103" i="1" s="1"/>
  <c r="H104" i="1" l="1"/>
  <c r="R103" i="1"/>
  <c r="S103" i="1" s="1"/>
  <c r="T103" i="1" s="1"/>
  <c r="J104" i="1" l="1"/>
  <c r="L104" i="1" s="1"/>
  <c r="V104" i="1"/>
  <c r="AA104" i="1" l="1"/>
  <c r="AC104" i="1"/>
  <c r="AB104" i="1"/>
  <c r="AD104" i="1"/>
  <c r="H105" i="1" s="1"/>
  <c r="K104" i="1"/>
  <c r="M104" i="1"/>
  <c r="D105" i="1"/>
  <c r="N104" i="1"/>
  <c r="P104" i="1" s="1"/>
  <c r="R104" i="1" l="1"/>
  <c r="S104" i="1" s="1"/>
  <c r="T104" i="1" s="1"/>
  <c r="V105" i="1" l="1"/>
  <c r="J105" i="1"/>
  <c r="L105" i="1" s="1"/>
  <c r="AD105" i="1" l="1"/>
  <c r="AA105" i="1"/>
  <c r="AB105" i="1"/>
  <c r="AC105" i="1"/>
  <c r="K105" i="1"/>
  <c r="M105" i="1"/>
  <c r="D106" i="1"/>
  <c r="N105" i="1"/>
  <c r="P105" i="1" s="1"/>
  <c r="H106" i="1" l="1"/>
  <c r="R105" i="1"/>
  <c r="S105" i="1" s="1"/>
  <c r="T105" i="1" s="1"/>
  <c r="V106" i="1" l="1"/>
  <c r="J106" i="1"/>
  <c r="L106" i="1" s="1"/>
  <c r="AB106" i="1" l="1"/>
  <c r="AA106" i="1"/>
  <c r="AC106" i="1"/>
  <c r="AD106" i="1"/>
  <c r="K106" i="1"/>
  <c r="M106" i="1"/>
  <c r="D107" i="1"/>
  <c r="N106" i="1"/>
  <c r="P106" i="1" s="1"/>
  <c r="H107" i="1" l="1"/>
  <c r="R106" i="1"/>
  <c r="S106" i="1" s="1"/>
  <c r="T106" i="1" s="1"/>
  <c r="J107" i="1" l="1"/>
  <c r="L107" i="1" s="1"/>
  <c r="V107" i="1"/>
  <c r="N107" i="1" l="1"/>
  <c r="AD107" i="1"/>
  <c r="AC107" i="1"/>
  <c r="AA107" i="1"/>
  <c r="AB107" i="1"/>
  <c r="M107" i="1"/>
  <c r="K107" i="1"/>
  <c r="D108" i="1"/>
  <c r="P107" i="1" l="1"/>
  <c r="R107" i="1" s="1"/>
  <c r="S107" i="1" s="1"/>
  <c r="T107" i="1" s="1"/>
  <c r="H108" i="1"/>
  <c r="V108" i="1" s="1"/>
  <c r="J108" i="1" l="1"/>
  <c r="L108" i="1" s="1"/>
  <c r="AB108" i="1" s="1"/>
  <c r="N108" i="1" l="1"/>
  <c r="M108" i="1"/>
  <c r="D109" i="1"/>
  <c r="K108" i="1"/>
  <c r="AD108" i="1"/>
  <c r="AA108" i="1"/>
  <c r="AC108" i="1"/>
  <c r="P108" i="1" l="1"/>
  <c r="R108" i="1" s="1"/>
  <c r="S108" i="1" s="1"/>
  <c r="T108" i="1" s="1"/>
  <c r="H109" i="1"/>
  <c r="J109" i="1" s="1"/>
  <c r="L109" i="1" s="1"/>
  <c r="V109" i="1" l="1"/>
  <c r="AD109" i="1"/>
  <c r="AA109" i="1"/>
  <c r="AC109" i="1"/>
  <c r="AB109" i="1"/>
  <c r="K109" i="1"/>
  <c r="M109" i="1"/>
  <c r="D110" i="1"/>
  <c r="N109" i="1"/>
  <c r="P109" i="1" s="1"/>
  <c r="H110" i="1" l="1"/>
  <c r="R109" i="1"/>
  <c r="S109" i="1" s="1"/>
  <c r="T109" i="1" s="1"/>
  <c r="J110" i="1" l="1"/>
  <c r="L110" i="1" s="1"/>
  <c r="V110" i="1"/>
  <c r="AB110" i="1" l="1"/>
  <c r="AC110" i="1"/>
  <c r="AA110" i="1"/>
  <c r="AD110" i="1"/>
  <c r="K110" i="1"/>
  <c r="M110" i="1"/>
  <c r="D111" i="1"/>
  <c r="N110" i="1"/>
  <c r="P110" i="1" s="1"/>
  <c r="H111" i="1" l="1"/>
  <c r="R110" i="1"/>
  <c r="S110" i="1" s="1"/>
  <c r="T110" i="1" s="1"/>
  <c r="V111" i="1" l="1"/>
  <c r="J111" i="1"/>
  <c r="L111" i="1" s="1"/>
  <c r="AD111" i="1" l="1"/>
  <c r="AA111" i="1"/>
  <c r="AC111" i="1"/>
  <c r="AB111" i="1"/>
  <c r="K111" i="1"/>
  <c r="M111" i="1"/>
  <c r="D112" i="1"/>
  <c r="N111" i="1"/>
  <c r="P111" i="1" s="1"/>
  <c r="H112" i="1" l="1"/>
  <c r="R111" i="1"/>
  <c r="S111" i="1" s="1"/>
  <c r="T111" i="1" s="1"/>
  <c r="V112" i="1" l="1"/>
  <c r="J112" i="1"/>
  <c r="L112" i="1" s="1"/>
  <c r="AD112" i="1" l="1"/>
  <c r="AB112" i="1"/>
  <c r="AC112" i="1"/>
  <c r="AA112" i="1"/>
  <c r="M112" i="1"/>
  <c r="K112" i="1"/>
  <c r="D113" i="1"/>
  <c r="N112" i="1"/>
  <c r="P112" i="1" s="1"/>
  <c r="H113" i="1" l="1"/>
  <c r="R112" i="1"/>
  <c r="S112" i="1" s="1"/>
  <c r="T112" i="1" s="1"/>
  <c r="J113" i="1" l="1"/>
  <c r="L113" i="1" s="1"/>
  <c r="V113" i="1"/>
  <c r="AA113" i="1" l="1"/>
  <c r="AB113" i="1"/>
  <c r="AC113" i="1"/>
  <c r="AD113" i="1"/>
  <c r="M113" i="1"/>
  <c r="K113" i="1"/>
  <c r="D114" i="1"/>
  <c r="N113" i="1"/>
  <c r="P113" i="1" s="1"/>
  <c r="H114" i="1" l="1"/>
  <c r="R113" i="1"/>
  <c r="S113" i="1" s="1"/>
  <c r="T113" i="1" s="1"/>
  <c r="J114" i="1" l="1"/>
  <c r="L114" i="1" s="1"/>
  <c r="V114" i="1"/>
  <c r="N114" i="1" l="1"/>
  <c r="AD114" i="1"/>
  <c r="AB114" i="1"/>
  <c r="AC114" i="1"/>
  <c r="AA114" i="1"/>
  <c r="M114" i="1"/>
  <c r="K114" i="1"/>
  <c r="D115" i="1"/>
  <c r="P114" i="1" l="1"/>
  <c r="R114" i="1" s="1"/>
  <c r="S114" i="1" s="1"/>
  <c r="T114" i="1" s="1"/>
  <c r="H115" i="1"/>
  <c r="V115" i="1" s="1"/>
  <c r="J115" i="1" l="1"/>
  <c r="L115" i="1" s="1"/>
  <c r="AA115" i="1" s="1"/>
  <c r="D116" i="1" l="1"/>
  <c r="N115" i="1"/>
  <c r="P115" i="1" s="1"/>
  <c r="M115" i="1"/>
  <c r="K115" i="1"/>
  <c r="AD115" i="1"/>
  <c r="AC115" i="1"/>
  <c r="AB115" i="1"/>
  <c r="R115" i="1"/>
  <c r="S115" i="1" s="1"/>
  <c r="T115" i="1" s="1"/>
  <c r="H116" i="1" l="1"/>
  <c r="J116" i="1" s="1"/>
  <c r="L116" i="1" s="1"/>
  <c r="V116" i="1" l="1"/>
  <c r="AD116" i="1"/>
  <c r="AB116" i="1"/>
  <c r="AC116" i="1"/>
  <c r="AA116" i="1"/>
  <c r="M116" i="1"/>
  <c r="K116" i="1"/>
  <c r="D117" i="1"/>
  <c r="N116" i="1"/>
  <c r="P116" i="1" s="1"/>
  <c r="H117" i="1" l="1"/>
  <c r="R116" i="1"/>
  <c r="S116" i="1" s="1"/>
  <c r="T116" i="1" s="1"/>
  <c r="J117" i="1" l="1"/>
  <c r="L117" i="1" s="1"/>
  <c r="V117" i="1"/>
  <c r="AA117" i="1" l="1"/>
  <c r="AB117" i="1"/>
  <c r="AC117" i="1"/>
  <c r="AD117" i="1"/>
  <c r="K117" i="1"/>
  <c r="M117" i="1"/>
  <c r="D118" i="1"/>
  <c r="N117" i="1"/>
  <c r="P117" i="1" s="1"/>
  <c r="H118" i="1" l="1"/>
  <c r="R117" i="1"/>
  <c r="S117" i="1" s="1"/>
  <c r="T117" i="1" s="1"/>
  <c r="J118" i="1" l="1"/>
  <c r="L118" i="1" s="1"/>
  <c r="V118" i="1"/>
  <c r="AD118" i="1" l="1"/>
  <c r="AC118" i="1"/>
  <c r="AB118" i="1"/>
  <c r="AA118" i="1"/>
  <c r="K118" i="1"/>
  <c r="M118" i="1"/>
  <c r="D119" i="1"/>
  <c r="N118" i="1"/>
  <c r="P118" i="1" s="1"/>
  <c r="H119" i="1" l="1"/>
  <c r="R118" i="1"/>
  <c r="S118" i="1" s="1"/>
  <c r="T118" i="1" s="1"/>
  <c r="J119" i="1" l="1"/>
  <c r="L119" i="1" s="1"/>
  <c r="V119" i="1"/>
  <c r="AA119" i="1" l="1"/>
  <c r="AB119" i="1"/>
  <c r="AC119" i="1"/>
  <c r="AD119" i="1"/>
  <c r="K119" i="1"/>
  <c r="M119" i="1"/>
  <c r="D120" i="1"/>
  <c r="N119" i="1"/>
  <c r="P119" i="1" s="1"/>
  <c r="H120" i="1" l="1"/>
  <c r="R119" i="1"/>
  <c r="S119" i="1" s="1"/>
  <c r="T119" i="1" s="1"/>
  <c r="J120" i="1" l="1"/>
  <c r="L120" i="1" s="1"/>
  <c r="V120" i="1"/>
  <c r="AD120" i="1" l="1"/>
  <c r="AC120" i="1"/>
  <c r="AB120" i="1"/>
  <c r="AA120" i="1"/>
  <c r="M120" i="1"/>
  <c r="K120" i="1"/>
  <c r="D121" i="1"/>
  <c r="N120" i="1"/>
  <c r="P120" i="1" s="1"/>
  <c r="H121" i="1" l="1"/>
  <c r="R120" i="1"/>
  <c r="S120" i="1" s="1"/>
  <c r="T120" i="1" s="1"/>
  <c r="J121" i="1" l="1"/>
  <c r="L121" i="1" s="1"/>
  <c r="V121" i="1"/>
  <c r="AA121" i="1" l="1"/>
  <c r="AB121" i="1"/>
  <c r="AC121" i="1"/>
  <c r="AD121" i="1"/>
  <c r="M121" i="1"/>
  <c r="K121" i="1"/>
  <c r="D122" i="1"/>
  <c r="N121" i="1"/>
  <c r="P121" i="1" s="1"/>
  <c r="H122" i="1" l="1"/>
  <c r="R121" i="1"/>
  <c r="S121" i="1" s="1"/>
  <c r="T121" i="1" s="1"/>
  <c r="J122" i="1" l="1"/>
  <c r="L122" i="1" s="1"/>
  <c r="V122" i="1"/>
  <c r="AD122" i="1" l="1"/>
  <c r="AC122" i="1"/>
  <c r="AB122" i="1"/>
  <c r="AA122" i="1"/>
  <c r="K122" i="1"/>
  <c r="M122" i="1"/>
  <c r="D123" i="1"/>
  <c r="N122" i="1"/>
  <c r="P122" i="1" s="1"/>
  <c r="H123" i="1" l="1"/>
  <c r="R122" i="1"/>
  <c r="S122" i="1" s="1"/>
  <c r="T122" i="1" s="1"/>
  <c r="V123" i="1" l="1"/>
  <c r="J123" i="1"/>
  <c r="L123" i="1" s="1"/>
  <c r="AA123" i="1" l="1"/>
  <c r="AB123" i="1"/>
  <c r="AC123" i="1"/>
  <c r="AD123" i="1"/>
  <c r="K123" i="1"/>
  <c r="M123" i="1"/>
  <c r="D124" i="1"/>
  <c r="N123" i="1"/>
  <c r="P123" i="1" s="1"/>
  <c r="H124" i="1" l="1"/>
  <c r="R123" i="1"/>
  <c r="S123" i="1" s="1"/>
  <c r="T123" i="1" s="1"/>
  <c r="V124" i="1" l="1"/>
  <c r="J124" i="1"/>
  <c r="L124" i="1" s="1"/>
  <c r="N124" i="1" l="1"/>
  <c r="AD124" i="1"/>
  <c r="AC124" i="1"/>
  <c r="AB124" i="1"/>
  <c r="AA124" i="1"/>
  <c r="K124" i="1"/>
  <c r="M124" i="1"/>
  <c r="D125" i="1"/>
  <c r="P124" i="1" l="1"/>
  <c r="R124" i="1" s="1"/>
  <c r="S124" i="1" s="1"/>
  <c r="T124" i="1" s="1"/>
  <c r="H125" i="1"/>
  <c r="V125" i="1" s="1"/>
  <c r="J125" i="1" l="1"/>
  <c r="L125" i="1" s="1"/>
  <c r="N125" i="1" s="1"/>
  <c r="P125" i="1" l="1"/>
  <c r="R125" i="1" s="1"/>
  <c r="S125" i="1" s="1"/>
  <c r="T125" i="1" s="1"/>
  <c r="M125" i="1"/>
  <c r="D126" i="1"/>
  <c r="K125" i="1"/>
  <c r="AA125" i="1"/>
  <c r="AD125" i="1"/>
  <c r="AB125" i="1"/>
  <c r="AC125" i="1"/>
  <c r="H126" i="1" l="1"/>
  <c r="V126" i="1" s="1"/>
  <c r="J126" i="1" l="1"/>
  <c r="L126" i="1" s="1"/>
  <c r="N126" i="1" s="1"/>
  <c r="D127" i="1" l="1"/>
  <c r="AA126" i="1"/>
  <c r="AC126" i="1"/>
  <c r="AD126" i="1"/>
  <c r="AB126" i="1"/>
  <c r="K126" i="1"/>
  <c r="M126" i="1"/>
  <c r="P126" i="1"/>
  <c r="R126" i="1" s="1"/>
  <c r="S126" i="1" s="1"/>
  <c r="T126" i="1" s="1"/>
  <c r="H127" i="1" l="1"/>
  <c r="V127" i="1" s="1"/>
  <c r="J127" i="1" l="1"/>
  <c r="L127" i="1" s="1"/>
  <c r="N127" i="1" s="1"/>
  <c r="P127" i="1" s="1"/>
  <c r="R127" i="1" s="1"/>
  <c r="S127" i="1" s="1"/>
  <c r="T127" i="1" s="1"/>
  <c r="AD127" i="1" l="1"/>
  <c r="AC127" i="1"/>
  <c r="M127" i="1"/>
  <c r="AB127" i="1"/>
  <c r="AA127" i="1"/>
  <c r="K127" i="1"/>
  <c r="D128" i="1"/>
  <c r="H128" i="1" l="1"/>
  <c r="V128" i="1" s="1"/>
  <c r="J128" i="1" l="1"/>
  <c r="L128" i="1" s="1"/>
  <c r="N128" i="1" s="1"/>
  <c r="P128" i="1" s="1"/>
  <c r="R128" i="1" s="1"/>
  <c r="S128" i="1" s="1"/>
  <c r="T128" i="1" s="1"/>
  <c r="M128" i="1" l="1"/>
  <c r="AA128" i="1"/>
  <c r="AB128" i="1"/>
  <c r="K128" i="1"/>
  <c r="AD128" i="1"/>
  <c r="D129" i="1"/>
  <c r="AC128" i="1"/>
  <c r="H129" i="1" l="1"/>
  <c r="V129" i="1" s="1"/>
  <c r="J129" i="1" l="1"/>
  <c r="L129" i="1" s="1"/>
  <c r="AB129" i="1" s="1"/>
  <c r="AC129" i="1" l="1"/>
  <c r="N129" i="1"/>
  <c r="P129" i="1" s="1"/>
  <c r="R129" i="1" s="1"/>
  <c r="S129" i="1" s="1"/>
  <c r="T129" i="1" s="1"/>
  <c r="K129" i="1"/>
  <c r="AA129" i="1"/>
  <c r="M129" i="1"/>
  <c r="D130" i="1"/>
  <c r="AD129" i="1"/>
  <c r="H130" i="1" l="1"/>
  <c r="V130" i="1" s="1"/>
  <c r="J130" i="1" l="1"/>
  <c r="L130" i="1" s="1"/>
  <c r="D131" i="1" s="1"/>
  <c r="N130" i="1" l="1"/>
  <c r="P130" i="1" s="1"/>
  <c r="R130" i="1" s="1"/>
  <c r="S130" i="1" s="1"/>
  <c r="T130" i="1" s="1"/>
  <c r="AA130" i="1"/>
  <c r="AC130" i="1"/>
  <c r="K130" i="1"/>
  <c r="AB130" i="1"/>
  <c r="AD130" i="1"/>
  <c r="M130" i="1"/>
  <c r="H131" i="1" l="1"/>
  <c r="V131" i="1" l="1"/>
  <c r="J131" i="1"/>
  <c r="L131" i="1" s="1"/>
  <c r="D132" i="1" l="1"/>
  <c r="M131" i="1"/>
  <c r="K131" i="1"/>
  <c r="AD131" i="1"/>
  <c r="AB131" i="1"/>
  <c r="AC131" i="1"/>
  <c r="AA131" i="1"/>
  <c r="N131" i="1"/>
  <c r="P131" i="1" s="1"/>
  <c r="R131" i="1" s="1"/>
  <c r="S131" i="1" s="1"/>
  <c r="T131" i="1" s="1"/>
  <c r="H132" i="1" l="1"/>
  <c r="V132" i="1" s="1"/>
  <c r="J132" i="1" l="1"/>
  <c r="L132" i="1" l="1"/>
  <c r="N132" i="1" s="1"/>
  <c r="P132" i="1" l="1"/>
  <c r="R132" i="1" s="1"/>
  <c r="S132" i="1" s="1"/>
  <c r="T132" i="1" s="1"/>
  <c r="M132" i="1"/>
  <c r="AD132" i="1"/>
  <c r="AA132" i="1"/>
  <c r="K132" i="1"/>
  <c r="AB132" i="1"/>
  <c r="AC132" i="1"/>
  <c r="D133" i="1"/>
  <c r="H133" i="1" l="1"/>
  <c r="V133" i="1" l="1"/>
  <c r="J133" i="1"/>
  <c r="L133" i="1" l="1"/>
  <c r="K133" i="1" l="1"/>
  <c r="AA133" i="1"/>
  <c r="AC133" i="1"/>
  <c r="D134" i="1"/>
  <c r="M133" i="1"/>
  <c r="AB133" i="1"/>
  <c r="AD133" i="1"/>
  <c r="N133" i="1"/>
  <c r="H134" i="1" l="1"/>
  <c r="V134" i="1" s="1"/>
  <c r="P133" i="1"/>
  <c r="R133" i="1" s="1"/>
  <c r="S133" i="1" s="1"/>
  <c r="T133" i="1" s="1"/>
  <c r="J134" i="1" l="1"/>
  <c r="L134" i="1" l="1"/>
  <c r="N134" i="1" s="1"/>
  <c r="P134" i="1" l="1"/>
  <c r="R134" i="1" s="1"/>
  <c r="S134" i="1" s="1"/>
  <c r="T134" i="1" s="1"/>
  <c r="AA134" i="1"/>
  <c r="AB134" i="1"/>
  <c r="AC134" i="1"/>
  <c r="K134" i="1"/>
  <c r="AD134" i="1"/>
  <c r="M134" i="1"/>
  <c r="D135" i="1"/>
  <c r="H135" i="1" l="1"/>
  <c r="V135" i="1" s="1"/>
  <c r="J135" i="1" l="1"/>
  <c r="L135" i="1" s="1"/>
  <c r="N135" i="1" s="1"/>
  <c r="P135" i="1" l="1"/>
  <c r="R135" i="1" s="1"/>
  <c r="S135" i="1" s="1"/>
  <c r="T135" i="1" s="1"/>
  <c r="AD135" i="1"/>
  <c r="AC135" i="1"/>
  <c r="AB135" i="1"/>
  <c r="D136" i="1"/>
  <c r="M135" i="1"/>
  <c r="K135" i="1"/>
  <c r="AA135" i="1"/>
  <c r="H136" i="1" l="1"/>
  <c r="V136" i="1" s="1"/>
  <c r="J136" i="1" l="1"/>
  <c r="L136" i="1" s="1"/>
  <c r="N136" i="1" s="1"/>
  <c r="P136" i="1" l="1"/>
  <c r="R136" i="1" s="1"/>
  <c r="S136" i="1" s="1"/>
  <c r="T136" i="1" s="1"/>
  <c r="M136" i="1"/>
  <c r="K136" i="1"/>
  <c r="AD136" i="1"/>
  <c r="D137" i="1"/>
  <c r="AA136" i="1"/>
  <c r="AB136" i="1"/>
  <c r="AC136" i="1"/>
  <c r="H137" i="1" l="1"/>
  <c r="V137" i="1" l="1"/>
  <c r="J137" i="1"/>
  <c r="L137" i="1" l="1"/>
  <c r="N137" i="1" s="1"/>
  <c r="P137" i="1" l="1"/>
  <c r="R137" i="1" s="1"/>
  <c r="S137" i="1" s="1"/>
  <c r="T137" i="1" s="1"/>
  <c r="D138" i="1"/>
  <c r="AC137" i="1"/>
  <c r="AB137" i="1"/>
  <c r="AD137" i="1"/>
  <c r="K137" i="1"/>
  <c r="M137" i="1"/>
  <c r="AA137" i="1"/>
  <c r="H138" i="1" l="1"/>
  <c r="V138" i="1" l="1"/>
  <c r="J138" i="1"/>
  <c r="L138" i="1" l="1"/>
  <c r="N138" i="1" s="1"/>
  <c r="P138" i="1" s="1"/>
  <c r="R138" i="1" s="1"/>
  <c r="S138" i="1" s="1"/>
  <c r="T138" i="1" s="1"/>
  <c r="K138" i="1" l="1"/>
  <c r="AC138" i="1"/>
  <c r="M138" i="1"/>
  <c r="AA138" i="1"/>
  <c r="AD138" i="1"/>
  <c r="AB138" i="1"/>
  <c r="D139" i="1"/>
  <c r="H139" i="1" l="1"/>
  <c r="J139" i="1"/>
  <c r="V139" i="1"/>
  <c r="L139" i="1"/>
  <c r="N139" i="1" l="1"/>
  <c r="AD139" i="1"/>
  <c r="AB139" i="1"/>
  <c r="M139" i="1"/>
  <c r="AC139" i="1"/>
  <c r="AA139" i="1"/>
  <c r="K139" i="1"/>
  <c r="D140" i="1"/>
  <c r="H140" i="1" l="1"/>
  <c r="V140" i="1" s="1"/>
  <c r="P139" i="1"/>
  <c r="R139" i="1" s="1"/>
  <c r="S139" i="1" s="1"/>
  <c r="T139" i="1" s="1"/>
  <c r="J140" i="1" l="1"/>
  <c r="L140" i="1"/>
  <c r="N140" i="1" s="1"/>
  <c r="P140" i="1" l="1"/>
  <c r="R140" i="1" s="1"/>
  <c r="S140" i="1" s="1"/>
  <c r="T140" i="1" s="1"/>
  <c r="AB140" i="1"/>
  <c r="M140" i="1"/>
  <c r="AD140" i="1"/>
  <c r="K140" i="1"/>
  <c r="AC140" i="1"/>
  <c r="AA140" i="1"/>
  <c r="D141" i="1"/>
  <c r="H141" i="1" l="1"/>
  <c r="V141" i="1" l="1"/>
  <c r="J141" i="1"/>
  <c r="L141" i="1" s="1"/>
  <c r="AC141" i="1" l="1"/>
  <c r="K141" i="1"/>
  <c r="AB141" i="1"/>
  <c r="AD141" i="1"/>
  <c r="M141" i="1"/>
  <c r="AA141" i="1"/>
  <c r="D142" i="1"/>
  <c r="N141" i="1"/>
  <c r="H142" i="1" l="1"/>
  <c r="V142" i="1" s="1"/>
  <c r="P141" i="1"/>
  <c r="R141" i="1" s="1"/>
  <c r="S141" i="1" s="1"/>
  <c r="T141" i="1" s="1"/>
  <c r="J142" i="1" l="1"/>
  <c r="L142" i="1"/>
  <c r="M142" i="1" s="1"/>
  <c r="AD142" i="1" l="1"/>
  <c r="K142" i="1"/>
  <c r="AC142" i="1"/>
  <c r="N142" i="1"/>
  <c r="P142" i="1" s="1"/>
  <c r="R142" i="1" s="1"/>
  <c r="S142" i="1" s="1"/>
  <c r="T142" i="1" s="1"/>
  <c r="AA142" i="1"/>
  <c r="D143" i="1"/>
  <c r="AB142" i="1"/>
  <c r="H143" i="1" l="1"/>
  <c r="V143" i="1" l="1"/>
  <c r="J143" i="1"/>
  <c r="L143" i="1" l="1"/>
  <c r="AA143" i="1" l="1"/>
  <c r="AC143" i="1"/>
  <c r="M143" i="1"/>
  <c r="D144" i="1"/>
  <c r="K143" i="1"/>
  <c r="AB143" i="1"/>
  <c r="AD143" i="1"/>
  <c r="N143" i="1"/>
  <c r="H144" i="1" l="1"/>
  <c r="V144" i="1" s="1"/>
  <c r="P143" i="1"/>
  <c r="R143" i="1" s="1"/>
  <c r="S143" i="1" s="1"/>
  <c r="T143" i="1" s="1"/>
  <c r="J144" i="1" l="1"/>
  <c r="L144" i="1" s="1"/>
  <c r="AD144" i="1"/>
  <c r="K144" i="1"/>
  <c r="M144" i="1"/>
  <c r="N144" i="1"/>
  <c r="P144" i="1" s="1"/>
  <c r="AA144" i="1"/>
  <c r="AC144" i="1"/>
  <c r="AB144" i="1"/>
  <c r="D145" i="1"/>
  <c r="H145" i="1"/>
  <c r="R144" i="1"/>
  <c r="S144" i="1" s="1"/>
  <c r="T144" i="1" s="1"/>
  <c r="J145" i="1" l="1"/>
  <c r="L145" i="1" s="1"/>
  <c r="D146" i="1" s="1"/>
  <c r="V145" i="1"/>
  <c r="AB145" i="1" l="1"/>
  <c r="AA145" i="1"/>
  <c r="AD145" i="1"/>
  <c r="N145" i="1"/>
  <c r="K145" i="1"/>
  <c r="M145" i="1"/>
  <c r="AC145" i="1"/>
  <c r="H146" i="1" l="1"/>
  <c r="V146" i="1" s="1"/>
  <c r="P145" i="1"/>
  <c r="J146" i="1" l="1"/>
  <c r="L146" i="1" s="1"/>
  <c r="D147" i="1" s="1"/>
  <c r="R145" i="1"/>
  <c r="S145" i="1" s="1"/>
  <c r="T145" i="1" s="1"/>
  <c r="AC146" i="1"/>
  <c r="AD146" i="1"/>
  <c r="M146" i="1"/>
  <c r="K146" i="1" l="1"/>
  <c r="AB146" i="1"/>
  <c r="H147" i="1" s="1"/>
  <c r="AA146" i="1"/>
  <c r="N146" i="1"/>
  <c r="P146" i="1" s="1"/>
  <c r="R146" i="1" s="1"/>
  <c r="S146" i="1" s="1"/>
  <c r="T146" i="1" s="1"/>
  <c r="J147" i="1" l="1"/>
  <c r="L147" i="1" s="1"/>
  <c r="M147" i="1" s="1"/>
  <c r="V147" i="1"/>
  <c r="N147" i="1" l="1"/>
  <c r="P147" i="1" s="1"/>
  <c r="AB147" i="1"/>
  <c r="K147" i="1"/>
  <c r="D148" i="1"/>
  <c r="AC147" i="1"/>
  <c r="AD147" i="1"/>
  <c r="AA147" i="1"/>
  <c r="R147" i="1"/>
  <c r="S147" i="1" s="1"/>
  <c r="T147" i="1" s="1"/>
  <c r="H148" i="1" l="1"/>
  <c r="V148" i="1" s="1"/>
  <c r="J148" i="1" l="1"/>
  <c r="L148" i="1" s="1"/>
  <c r="AB148" i="1" l="1"/>
  <c r="M148" i="1"/>
  <c r="K148" i="1"/>
  <c r="AA148" i="1"/>
  <c r="AC148" i="1"/>
  <c r="AD148" i="1"/>
  <c r="D149" i="1"/>
  <c r="N148" i="1"/>
  <c r="P148" i="1" s="1"/>
  <c r="H149" i="1" l="1"/>
  <c r="V149" i="1" s="1"/>
  <c r="R148" i="1"/>
  <c r="S148" i="1" s="1"/>
  <c r="T148" i="1" s="1"/>
  <c r="J149" i="1" l="1"/>
  <c r="L149" i="1" l="1"/>
  <c r="AB149" i="1" l="1"/>
  <c r="AD149" i="1"/>
  <c r="AA149" i="1"/>
  <c r="AC149" i="1"/>
  <c r="K149" i="1"/>
  <c r="M149" i="1"/>
  <c r="D150" i="1"/>
  <c r="N149" i="1"/>
  <c r="P149" i="1" s="1"/>
  <c r="H150" i="1" l="1"/>
  <c r="R149" i="1"/>
  <c r="S149" i="1" s="1"/>
  <c r="T149" i="1" s="1"/>
  <c r="V150" i="1" l="1"/>
  <c r="J150" i="1"/>
  <c r="L150" i="1" s="1"/>
  <c r="N150" i="1" l="1"/>
  <c r="P150" i="1" s="1"/>
  <c r="K150" i="1"/>
  <c r="M150" i="1"/>
  <c r="AA150" i="1"/>
  <c r="AD150" i="1"/>
  <c r="AB150" i="1"/>
  <c r="AC150" i="1"/>
  <c r="D151" i="1"/>
  <c r="H151" i="1" l="1"/>
  <c r="V151" i="1" s="1"/>
  <c r="R150" i="1"/>
  <c r="S150" i="1" s="1"/>
  <c r="T150" i="1" s="1"/>
  <c r="J151" i="1" l="1"/>
  <c r="L151" i="1" s="1"/>
  <c r="AD151" i="1" l="1"/>
  <c r="M151" i="1"/>
  <c r="AC151" i="1"/>
  <c r="AA151" i="1"/>
  <c r="AB151" i="1"/>
  <c r="K151" i="1"/>
  <c r="D152" i="1"/>
  <c r="N151" i="1"/>
  <c r="P151" i="1" s="1"/>
  <c r="H152" i="1" l="1"/>
  <c r="R151" i="1"/>
  <c r="S151" i="1" s="1"/>
  <c r="T151" i="1" s="1"/>
  <c r="V152" i="1" l="1"/>
  <c r="J152" i="1"/>
  <c r="L152" i="1" s="1"/>
  <c r="K152" i="1" l="1"/>
  <c r="AD152" i="1"/>
  <c r="M152" i="1"/>
  <c r="D153" i="1"/>
  <c r="AA152" i="1"/>
  <c r="AC152" i="1"/>
  <c r="AB152" i="1"/>
  <c r="N152" i="1"/>
  <c r="P152" i="1" l="1"/>
  <c r="R152" i="1" s="1"/>
  <c r="S152" i="1" s="1"/>
  <c r="T152" i="1" s="1"/>
  <c r="H153" i="1"/>
  <c r="V153" i="1" s="1"/>
  <c r="J153" i="1" l="1"/>
  <c r="L153" i="1" l="1"/>
  <c r="N153" i="1" s="1"/>
  <c r="P153" i="1" s="1"/>
  <c r="R153" i="1" l="1"/>
  <c r="S153" i="1" s="1"/>
  <c r="T153" i="1" s="1"/>
  <c r="AC153" i="1"/>
  <c r="AA153" i="1"/>
  <c r="M153" i="1"/>
  <c r="D154" i="1"/>
  <c r="AD153" i="1"/>
  <c r="AB153" i="1"/>
  <c r="K153" i="1"/>
  <c r="H154" i="1" l="1"/>
  <c r="V154" i="1" s="1"/>
  <c r="J154" i="1" l="1"/>
  <c r="L154" i="1" s="1"/>
  <c r="N154" i="1" s="1"/>
  <c r="P154" i="1" s="1"/>
  <c r="R154" i="1" l="1"/>
  <c r="S154" i="1" s="1"/>
  <c r="T154" i="1" s="1"/>
  <c r="K154" i="1"/>
  <c r="D155" i="1"/>
  <c r="AC154" i="1"/>
  <c r="M154" i="1"/>
  <c r="AB154" i="1"/>
  <c r="AA154" i="1"/>
  <c r="AD154" i="1"/>
  <c r="H155" i="1" l="1"/>
  <c r="V155" i="1" s="1"/>
  <c r="J155" i="1" l="1"/>
  <c r="L155" i="1" s="1"/>
  <c r="N155" i="1" s="1"/>
  <c r="P155" i="1" s="1"/>
  <c r="R155" i="1" l="1"/>
  <c r="S155" i="1" s="1"/>
  <c r="T155" i="1" s="1"/>
  <c r="AA155" i="1"/>
  <c r="K155" i="1"/>
  <c r="M155" i="1"/>
  <c r="AC155" i="1"/>
  <c r="AD155" i="1"/>
  <c r="AB155" i="1"/>
  <c r="D156" i="1"/>
  <c r="H156" i="1" l="1"/>
  <c r="V156" i="1" s="1"/>
  <c r="J156" i="1" l="1"/>
  <c r="L156" i="1" s="1"/>
  <c r="M156" i="1" l="1"/>
  <c r="K156" i="1"/>
  <c r="AC156" i="1"/>
  <c r="AB156" i="1"/>
  <c r="AD156" i="1"/>
  <c r="AA156" i="1"/>
  <c r="D157" i="1"/>
  <c r="N156" i="1"/>
  <c r="P156" i="1" s="1"/>
  <c r="H157" i="1" l="1"/>
  <c r="V157" i="1" s="1"/>
  <c r="R156" i="1"/>
  <c r="S156" i="1" s="1"/>
  <c r="T156" i="1" s="1"/>
  <c r="J157" i="1" l="1"/>
  <c r="L157" i="1" s="1"/>
  <c r="N157" i="1" s="1"/>
  <c r="P157" i="1" s="1"/>
  <c r="R157" i="1" l="1"/>
  <c r="S157" i="1" s="1"/>
  <c r="T157" i="1" s="1"/>
  <c r="D158" i="1"/>
  <c r="AC157" i="1"/>
  <c r="AD157" i="1"/>
  <c r="K157" i="1"/>
  <c r="AB157" i="1"/>
  <c r="M157" i="1"/>
  <c r="AA157" i="1"/>
  <c r="H158" i="1" l="1"/>
  <c r="V158" i="1" s="1"/>
  <c r="J158" i="1" l="1"/>
  <c r="L158" i="1" s="1"/>
  <c r="K158" i="1" s="1"/>
  <c r="N158" i="1" l="1"/>
  <c r="P158" i="1" s="1"/>
  <c r="R158" i="1" s="1"/>
  <c r="S158" i="1" s="1"/>
  <c r="T158" i="1" s="1"/>
  <c r="AA158" i="1"/>
  <c r="M158" i="1"/>
  <c r="AB158" i="1"/>
  <c r="AC158" i="1"/>
  <c r="AD158" i="1"/>
  <c r="D159" i="1"/>
  <c r="H159" i="1" l="1"/>
  <c r="J159" i="1" s="1"/>
  <c r="L159" i="1" l="1"/>
  <c r="N159" i="1" s="1"/>
  <c r="V159" i="1"/>
  <c r="P159" i="1" l="1"/>
  <c r="R159" i="1" s="1"/>
  <c r="S159" i="1" s="1"/>
  <c r="T159" i="1" s="1"/>
  <c r="AA159" i="1"/>
  <c r="D160" i="1"/>
  <c r="AB159" i="1"/>
  <c r="K159" i="1"/>
  <c r="AD159" i="1"/>
  <c r="M159" i="1"/>
  <c r="AC159" i="1"/>
  <c r="H160" i="1" l="1"/>
  <c r="J160" i="1" s="1"/>
  <c r="L160" i="1" s="1"/>
  <c r="V160" i="1" l="1"/>
  <c r="AB160" i="1"/>
  <c r="AA160" i="1"/>
  <c r="AC160" i="1"/>
  <c r="M160" i="1"/>
  <c r="N160" i="1"/>
  <c r="K160" i="1"/>
  <c r="AD160" i="1"/>
  <c r="D161" i="1"/>
  <c r="P160" i="1" l="1"/>
  <c r="R160" i="1" s="1"/>
  <c r="S160" i="1" s="1"/>
  <c r="T160" i="1" s="1"/>
  <c r="H161" i="1"/>
  <c r="V161" i="1" s="1"/>
  <c r="J161" i="1" l="1"/>
  <c r="L161" i="1" s="1"/>
  <c r="D162" i="1" s="1"/>
  <c r="N161" i="1" l="1"/>
  <c r="AD161" i="1"/>
  <c r="AB161" i="1"/>
  <c r="M161" i="1"/>
  <c r="AC161" i="1"/>
  <c r="K161" i="1"/>
  <c r="AA161" i="1"/>
  <c r="P161" i="1" l="1"/>
  <c r="R161" i="1" s="1"/>
  <c r="S161" i="1" s="1"/>
  <c r="T161" i="1" s="1"/>
  <c r="H162" i="1"/>
  <c r="V162" i="1" s="1"/>
  <c r="J162" i="1" l="1"/>
  <c r="L162" i="1" s="1"/>
  <c r="AC162" i="1" s="1"/>
  <c r="AB162" i="1" l="1"/>
  <c r="AD162" i="1"/>
  <c r="N162" i="1"/>
  <c r="K162" i="1"/>
  <c r="M162" i="1"/>
  <c r="D163" i="1"/>
  <c r="P162" i="1"/>
  <c r="R162" i="1" s="1"/>
  <c r="S162" i="1" s="1"/>
  <c r="T162" i="1" s="1"/>
  <c r="AA162" i="1"/>
  <c r="H163" i="1" s="1"/>
  <c r="J163" i="1" l="1"/>
  <c r="L163" i="1" s="1"/>
  <c r="AA163" i="1" s="1"/>
  <c r="V163" i="1"/>
  <c r="AB163" i="1" l="1"/>
  <c r="M163" i="1"/>
  <c r="K163" i="1"/>
  <c r="D164" i="1"/>
  <c r="AD163" i="1"/>
  <c r="AC163" i="1"/>
  <c r="N163" i="1"/>
  <c r="P163" i="1" s="1"/>
  <c r="R163" i="1" s="1"/>
  <c r="S163" i="1" s="1"/>
  <c r="T163" i="1" s="1"/>
  <c r="H164" i="1" l="1"/>
  <c r="V164" i="1" s="1"/>
  <c r="J164" i="1" l="1"/>
  <c r="L164" i="1" s="1"/>
  <c r="M164" i="1" s="1"/>
  <c r="N164" i="1" l="1"/>
  <c r="P164" i="1" s="1"/>
  <c r="AB164" i="1"/>
  <c r="AA164" i="1"/>
  <c r="K164" i="1"/>
  <c r="D165" i="1"/>
  <c r="AD164" i="1"/>
  <c r="AC164" i="1"/>
  <c r="R164" i="1"/>
  <c r="S164" i="1" s="1"/>
  <c r="T164" i="1" s="1"/>
  <c r="H165" i="1" l="1"/>
  <c r="V165" i="1" s="1"/>
  <c r="J165" i="1"/>
  <c r="L165" i="1" l="1"/>
  <c r="M165" i="1" l="1"/>
  <c r="AD165" i="1"/>
  <c r="K165" i="1"/>
  <c r="AA165" i="1"/>
  <c r="AB165" i="1"/>
  <c r="AC165" i="1"/>
  <c r="D166" i="1"/>
  <c r="N165" i="1"/>
  <c r="P165" i="1" s="1"/>
  <c r="H166" i="1" l="1"/>
  <c r="R165" i="1"/>
  <c r="S165" i="1" s="1"/>
  <c r="T165" i="1" s="1"/>
  <c r="V166" i="1" l="1"/>
  <c r="J166" i="1"/>
  <c r="L166" i="1" l="1"/>
  <c r="M166" i="1" l="1"/>
  <c r="AB166" i="1"/>
  <c r="K166" i="1"/>
  <c r="AA166" i="1"/>
  <c r="AD166" i="1"/>
  <c r="AC166" i="1"/>
  <c r="D167" i="1"/>
  <c r="N166" i="1"/>
  <c r="P166" i="1" s="1"/>
  <c r="H167" i="1" l="1"/>
  <c r="V167" i="1" s="1"/>
  <c r="R166" i="1"/>
  <c r="S166" i="1" s="1"/>
  <c r="T166" i="1" s="1"/>
  <c r="J167" i="1" l="1"/>
  <c r="L167" i="1" s="1"/>
  <c r="K167" i="1" s="1"/>
  <c r="D168" i="1" l="1"/>
  <c r="AD167" i="1"/>
  <c r="N167" i="1"/>
  <c r="AA167" i="1"/>
  <c r="AC167" i="1"/>
  <c r="AB167" i="1"/>
  <c r="M167" i="1"/>
  <c r="P167" i="1" l="1"/>
  <c r="R167" i="1" s="1"/>
  <c r="S167" i="1" s="1"/>
  <c r="T167" i="1" s="1"/>
  <c r="H168" i="1"/>
  <c r="J168" i="1" l="1"/>
  <c r="L168" i="1" s="1"/>
  <c r="D169" i="1" s="1"/>
  <c r="V168" i="1"/>
  <c r="M168" i="1" l="1"/>
  <c r="K168" i="1"/>
  <c r="AA168" i="1"/>
  <c r="AD168" i="1"/>
  <c r="AC168" i="1"/>
  <c r="AB168" i="1"/>
  <c r="N168" i="1"/>
  <c r="P168" i="1" l="1"/>
  <c r="R168" i="1" s="1"/>
  <c r="S168" i="1" s="1"/>
  <c r="T168" i="1" s="1"/>
  <c r="H169" i="1"/>
  <c r="V169" i="1" s="1"/>
  <c r="J169" i="1" l="1"/>
  <c r="L169" i="1" s="1"/>
  <c r="AD169" i="1" s="1"/>
  <c r="N169" i="1" l="1"/>
  <c r="P169" i="1" s="1"/>
  <c r="D170" i="1"/>
  <c r="M169" i="1"/>
  <c r="AA169" i="1"/>
  <c r="AC169" i="1"/>
  <c r="K169" i="1"/>
  <c r="AB169" i="1"/>
  <c r="R169" i="1"/>
  <c r="S169" i="1" s="1"/>
  <c r="T169" i="1" s="1"/>
  <c r="H170" i="1" l="1"/>
  <c r="V170" i="1" s="1"/>
  <c r="J170" i="1" l="1"/>
  <c r="L170" i="1" s="1"/>
  <c r="M170" i="1" l="1"/>
  <c r="K170" i="1"/>
  <c r="AC170" i="1"/>
  <c r="AB170" i="1"/>
  <c r="AD170" i="1"/>
  <c r="AA170" i="1"/>
  <c r="D171" i="1"/>
  <c r="N170" i="1"/>
  <c r="P170" i="1" s="1"/>
  <c r="H171" i="1" l="1"/>
  <c r="V171" i="1" s="1"/>
  <c r="R170" i="1"/>
  <c r="S170" i="1" s="1"/>
  <c r="T170" i="1" s="1"/>
  <c r="J171" i="1" l="1"/>
  <c r="L171" i="1" l="1"/>
  <c r="M171" i="1" l="1"/>
  <c r="AA171" i="1"/>
  <c r="AD171" i="1"/>
  <c r="K171" i="1"/>
  <c r="AB171" i="1"/>
  <c r="AC171" i="1"/>
  <c r="D172" i="1"/>
  <c r="N171" i="1"/>
  <c r="P171" i="1" s="1"/>
  <c r="H172" i="1" l="1"/>
  <c r="R171" i="1"/>
  <c r="S171" i="1" s="1"/>
  <c r="T171" i="1" s="1"/>
  <c r="V172" i="1" l="1"/>
  <c r="J172" i="1"/>
  <c r="L172" i="1" l="1"/>
  <c r="K172" i="1" l="1"/>
  <c r="AD172" i="1"/>
  <c r="AB172" i="1"/>
  <c r="AA172" i="1"/>
  <c r="AC172" i="1"/>
  <c r="M172" i="1"/>
  <c r="D173" i="1"/>
  <c r="N172" i="1"/>
  <c r="P172" i="1" s="1"/>
  <c r="H173" i="1" l="1"/>
  <c r="R172" i="1"/>
  <c r="S172" i="1" s="1"/>
  <c r="T172" i="1" s="1"/>
  <c r="V173" i="1" l="1"/>
  <c r="J173" i="1"/>
  <c r="L173" i="1" s="1"/>
  <c r="N173" i="1" l="1"/>
  <c r="P173" i="1" s="1"/>
  <c r="AC173" i="1"/>
  <c r="K173" i="1"/>
  <c r="M173" i="1"/>
  <c r="AB173" i="1"/>
  <c r="AA173" i="1"/>
  <c r="AD173" i="1"/>
  <c r="D174" i="1"/>
  <c r="H174" i="1" l="1"/>
  <c r="V174" i="1" s="1"/>
  <c r="R173" i="1"/>
  <c r="S173" i="1" s="1"/>
  <c r="T173" i="1" s="1"/>
  <c r="J174" i="1" l="1"/>
  <c r="L174" i="1" s="1"/>
  <c r="AC174" i="1" l="1"/>
  <c r="AD174" i="1"/>
  <c r="M174" i="1"/>
  <c r="AA174" i="1"/>
  <c r="K174" i="1"/>
  <c r="AB174" i="1"/>
  <c r="D175" i="1"/>
  <c r="N174" i="1"/>
  <c r="P174" i="1" s="1"/>
  <c r="H175" i="1" l="1"/>
  <c r="V175" i="1" s="1"/>
  <c r="R174" i="1"/>
  <c r="S174" i="1" s="1"/>
  <c r="T174" i="1" s="1"/>
  <c r="J175" i="1" l="1"/>
  <c r="L175" i="1" s="1"/>
  <c r="D176" i="1" s="1"/>
  <c r="AA175" i="1" l="1"/>
  <c r="N175" i="1"/>
  <c r="P175" i="1" s="1"/>
  <c r="K175" i="1"/>
  <c r="AB175" i="1"/>
  <c r="AC175" i="1"/>
  <c r="M175" i="1"/>
  <c r="AD175" i="1"/>
  <c r="R175" i="1"/>
  <c r="S175" i="1" s="1"/>
  <c r="T175" i="1" s="1"/>
  <c r="H176" i="1" l="1"/>
  <c r="V176" i="1" s="1"/>
  <c r="J176" i="1" l="1"/>
  <c r="L176" i="1" s="1"/>
  <c r="AB176" i="1" l="1"/>
  <c r="AC176" i="1"/>
  <c r="AD176" i="1"/>
  <c r="M176" i="1"/>
  <c r="AA176" i="1"/>
  <c r="K176" i="1"/>
  <c r="D177" i="1"/>
  <c r="N176" i="1"/>
  <c r="P176" i="1" s="1"/>
  <c r="H177" i="1" l="1"/>
  <c r="R176" i="1"/>
  <c r="S176" i="1" s="1"/>
  <c r="T176" i="1" s="1"/>
  <c r="J177" i="1" l="1"/>
  <c r="L177" i="1" s="1"/>
  <c r="D178" i="1" s="1"/>
  <c r="V177" i="1"/>
  <c r="AC177" i="1" l="1"/>
  <c r="AA177" i="1"/>
  <c r="AB177" i="1"/>
  <c r="K177" i="1"/>
  <c r="M177" i="1"/>
  <c r="AD177" i="1"/>
  <c r="H178" i="1" s="1"/>
  <c r="N177" i="1"/>
  <c r="P177" i="1" l="1"/>
  <c r="R177" i="1" s="1"/>
  <c r="S177" i="1" s="1"/>
  <c r="T177" i="1" s="1"/>
  <c r="V178" i="1"/>
  <c r="J178" i="1" l="1"/>
  <c r="L178" i="1" s="1"/>
  <c r="K178" i="1" s="1"/>
  <c r="N178" i="1" l="1"/>
  <c r="P178" i="1" s="1"/>
  <c r="AC178" i="1"/>
  <c r="AB178" i="1"/>
  <c r="AD178" i="1"/>
  <c r="D179" i="1"/>
  <c r="M178" i="1"/>
  <c r="AA178" i="1"/>
  <c r="H179" i="1"/>
  <c r="R178" i="1"/>
  <c r="S178" i="1" s="1"/>
  <c r="T178" i="1" s="1"/>
  <c r="V179" i="1" l="1"/>
  <c r="J179" i="1"/>
  <c r="L179" i="1" l="1"/>
  <c r="AC179" i="1" l="1"/>
  <c r="AA179" i="1"/>
  <c r="AB179" i="1"/>
  <c r="AD179" i="1"/>
  <c r="M179" i="1"/>
  <c r="K179" i="1"/>
  <c r="D180" i="1"/>
  <c r="N179" i="1"/>
  <c r="P179" i="1" s="1"/>
  <c r="H180" i="1" l="1"/>
  <c r="V180" i="1" s="1"/>
  <c r="R179" i="1"/>
  <c r="S179" i="1" s="1"/>
  <c r="T179" i="1" s="1"/>
  <c r="J180" i="1" l="1"/>
  <c r="L180" i="1" s="1"/>
  <c r="D181" i="1" s="1"/>
  <c r="N180" i="1" l="1"/>
  <c r="M180" i="1"/>
  <c r="AC180" i="1"/>
  <c r="AD180" i="1"/>
  <c r="K180" i="1"/>
  <c r="AB180" i="1"/>
  <c r="AA180" i="1"/>
  <c r="P180" i="1" l="1"/>
  <c r="R180" i="1" s="1"/>
  <c r="S180" i="1" s="1"/>
  <c r="T180" i="1" s="1"/>
  <c r="H181" i="1"/>
  <c r="V181" i="1" s="1"/>
  <c r="J181" i="1" l="1"/>
  <c r="L181" i="1" s="1"/>
  <c r="AC181" i="1" l="1"/>
  <c r="AB181" i="1"/>
  <c r="AD181" i="1"/>
  <c r="AA181" i="1"/>
  <c r="K181" i="1"/>
  <c r="M181" i="1"/>
  <c r="D182" i="1"/>
  <c r="N181" i="1"/>
  <c r="P181" i="1" s="1"/>
  <c r="H182" i="1" l="1"/>
  <c r="V182" i="1" s="1"/>
  <c r="R181" i="1"/>
  <c r="S181" i="1" s="1"/>
  <c r="T181" i="1" s="1"/>
  <c r="J182" i="1" l="1"/>
  <c r="L182" i="1" s="1"/>
  <c r="K182" i="1" l="1"/>
  <c r="AA182" i="1"/>
  <c r="AC182" i="1"/>
  <c r="M182" i="1"/>
  <c r="AB182" i="1"/>
  <c r="AD182" i="1"/>
  <c r="D183" i="1"/>
  <c r="N182" i="1"/>
  <c r="P182" i="1" s="1"/>
  <c r="H183" i="1" l="1"/>
  <c r="V183" i="1" s="1"/>
  <c r="R182" i="1"/>
  <c r="S182" i="1" s="1"/>
  <c r="T182" i="1" s="1"/>
  <c r="J183" i="1" l="1"/>
  <c r="L183" i="1" s="1"/>
  <c r="D184" i="1" s="1"/>
  <c r="N183" i="1" l="1"/>
  <c r="K183" i="1"/>
  <c r="AC183" i="1"/>
  <c r="AA183" i="1"/>
  <c r="AB183" i="1"/>
  <c r="AD183" i="1"/>
  <c r="M183" i="1"/>
  <c r="P183" i="1" l="1"/>
  <c r="R183" i="1" s="1"/>
  <c r="S183" i="1" s="1"/>
  <c r="T183" i="1" s="1"/>
  <c r="H184" i="1"/>
  <c r="J184" i="1" s="1"/>
  <c r="L184" i="1" s="1"/>
  <c r="V184" i="1" l="1"/>
  <c r="AB184" i="1"/>
  <c r="AD184" i="1"/>
  <c r="D185" i="1"/>
  <c r="M184" i="1"/>
  <c r="K184" i="1"/>
  <c r="AC184" i="1"/>
  <c r="AA184" i="1"/>
  <c r="N184" i="1"/>
  <c r="P184" i="1" l="1"/>
  <c r="R184" i="1" s="1"/>
  <c r="S184" i="1" s="1"/>
  <c r="T184" i="1" s="1"/>
  <c r="H185" i="1"/>
  <c r="V185" i="1" s="1"/>
  <c r="J185" i="1" l="1"/>
  <c r="L185" i="1" s="1"/>
  <c r="AD185" i="1" l="1"/>
  <c r="AA185" i="1"/>
  <c r="M185" i="1"/>
  <c r="AB185" i="1"/>
  <c r="AC185" i="1"/>
  <c r="K185" i="1"/>
  <c r="D186" i="1"/>
  <c r="N185" i="1"/>
  <c r="P185" i="1" s="1"/>
  <c r="H186" i="1" l="1"/>
  <c r="R185" i="1"/>
  <c r="S185" i="1" s="1"/>
  <c r="T185" i="1" s="1"/>
  <c r="V186" i="1" l="1"/>
  <c r="J186" i="1"/>
  <c r="L186" i="1" l="1"/>
  <c r="AD186" i="1" l="1"/>
  <c r="M186" i="1"/>
  <c r="AB186" i="1"/>
  <c r="AC186" i="1"/>
  <c r="K186" i="1"/>
  <c r="AA186" i="1"/>
  <c r="D187" i="1"/>
  <c r="N186" i="1"/>
  <c r="P186" i="1" s="1"/>
  <c r="H187" i="1" l="1"/>
  <c r="R186" i="1"/>
  <c r="S186" i="1" s="1"/>
  <c r="T186" i="1" s="1"/>
  <c r="J187" i="1" l="1"/>
  <c r="L187" i="1" s="1"/>
  <c r="N187" i="1" s="1"/>
  <c r="P187" i="1" s="1"/>
  <c r="V187" i="1"/>
  <c r="D188" i="1" l="1"/>
  <c r="AD187" i="1"/>
  <c r="M187" i="1"/>
  <c r="AA187" i="1"/>
  <c r="AC187" i="1"/>
  <c r="K187" i="1"/>
  <c r="AB187" i="1"/>
  <c r="R187" i="1"/>
  <c r="S187" i="1" s="1"/>
  <c r="T187" i="1" s="1"/>
  <c r="H188" i="1" l="1"/>
  <c r="V188" i="1" s="1"/>
  <c r="J188" i="1" l="1"/>
  <c r="L188" i="1" s="1"/>
  <c r="AA188" i="1" l="1"/>
  <c r="AD188" i="1"/>
  <c r="AC188" i="1"/>
  <c r="AB188" i="1"/>
  <c r="K188" i="1"/>
  <c r="M188" i="1"/>
  <c r="D189" i="1"/>
  <c r="N188" i="1"/>
  <c r="P188" i="1" s="1"/>
  <c r="H189" i="1" l="1"/>
  <c r="R188" i="1"/>
  <c r="S188" i="1" s="1"/>
  <c r="T188" i="1" s="1"/>
  <c r="V189" i="1" l="1"/>
  <c r="J189" i="1"/>
  <c r="L189" i="1" l="1"/>
  <c r="M189" i="1" l="1"/>
  <c r="AD189" i="1"/>
  <c r="AB189" i="1"/>
  <c r="AA189" i="1"/>
  <c r="AC189" i="1"/>
  <c r="K189" i="1"/>
  <c r="D190" i="1"/>
  <c r="N189" i="1"/>
  <c r="P189" i="1" s="1"/>
  <c r="H190" i="1" l="1"/>
  <c r="V190" i="1" s="1"/>
  <c r="R189" i="1"/>
  <c r="S189" i="1" s="1"/>
  <c r="T189" i="1" s="1"/>
  <c r="J190" i="1" l="1"/>
  <c r="L190" i="1" s="1"/>
  <c r="M190" i="1" l="1"/>
  <c r="AC190" i="1"/>
  <c r="AA190" i="1"/>
  <c r="AD190" i="1"/>
  <c r="AB190" i="1"/>
  <c r="K190" i="1"/>
  <c r="D191" i="1"/>
  <c r="N190" i="1"/>
  <c r="P190" i="1" s="1"/>
  <c r="H191" i="1" l="1"/>
  <c r="V191" i="1" s="1"/>
  <c r="R190" i="1"/>
  <c r="S190" i="1" s="1"/>
  <c r="T190" i="1" s="1"/>
  <c r="J191" i="1" l="1"/>
  <c r="L191" i="1" s="1"/>
  <c r="AC191" i="1" l="1"/>
  <c r="AB191" i="1"/>
  <c r="M191" i="1"/>
  <c r="K191" i="1"/>
  <c r="AA191" i="1"/>
  <c r="AD191" i="1"/>
  <c r="D192" i="1"/>
  <c r="N191" i="1"/>
  <c r="P191" i="1" s="1"/>
  <c r="H192" i="1" l="1"/>
  <c r="V192" i="1" s="1"/>
  <c r="R191" i="1"/>
  <c r="S191" i="1" s="1"/>
  <c r="T191" i="1" s="1"/>
  <c r="J192" i="1" l="1"/>
  <c r="L192" i="1" l="1"/>
  <c r="AB192" i="1" l="1"/>
  <c r="AD192" i="1"/>
  <c r="M192" i="1"/>
  <c r="AC192" i="1"/>
  <c r="K192" i="1"/>
  <c r="AA192" i="1"/>
  <c r="D193" i="1"/>
  <c r="N192" i="1"/>
  <c r="P192" i="1" s="1"/>
  <c r="H193" i="1" l="1"/>
  <c r="V193" i="1" s="1"/>
  <c r="R192" i="1"/>
  <c r="S192" i="1" s="1"/>
  <c r="T192" i="1" s="1"/>
  <c r="J193" i="1" l="1"/>
  <c r="L193" i="1" s="1"/>
  <c r="D194" i="1" s="1"/>
  <c r="AC193" i="1" l="1"/>
  <c r="N193" i="1"/>
  <c r="P193" i="1" s="1"/>
  <c r="K193" i="1"/>
  <c r="AB193" i="1"/>
  <c r="AD193" i="1"/>
  <c r="AA193" i="1"/>
  <c r="M193" i="1"/>
  <c r="R193" i="1"/>
  <c r="S193" i="1" s="1"/>
  <c r="T193" i="1" s="1"/>
  <c r="H194" i="1" l="1"/>
  <c r="J194" i="1" s="1"/>
  <c r="L194" i="1" s="1"/>
  <c r="AC194" i="1" s="1"/>
  <c r="V194" i="1" l="1"/>
  <c r="N194" i="1"/>
  <c r="D195" i="1"/>
  <c r="K194" i="1"/>
  <c r="M194" i="1"/>
  <c r="AB194" i="1"/>
  <c r="AA194" i="1"/>
  <c r="AD194" i="1"/>
  <c r="H195" i="1" l="1"/>
  <c r="P194" i="1"/>
  <c r="R194" i="1" s="1"/>
  <c r="S194" i="1" s="1"/>
  <c r="T194" i="1" s="1"/>
  <c r="V195" i="1"/>
  <c r="J195" i="1" l="1"/>
  <c r="L195" i="1" s="1"/>
  <c r="D196" i="1" s="1"/>
  <c r="AB195" i="1" l="1"/>
  <c r="N195" i="1"/>
  <c r="AA195" i="1"/>
  <c r="AC195" i="1"/>
  <c r="AD195" i="1"/>
  <c r="K195" i="1"/>
  <c r="M195" i="1"/>
  <c r="P195" i="1"/>
  <c r="R195" i="1" s="1"/>
  <c r="S195" i="1" s="1"/>
  <c r="T195" i="1" s="1"/>
  <c r="H196" i="1" l="1"/>
  <c r="V196" i="1" s="1"/>
  <c r="J196" i="1" l="1"/>
  <c r="L196" i="1" s="1"/>
  <c r="AD196" i="1" s="1"/>
  <c r="N196" i="1" l="1"/>
  <c r="P196" i="1" s="1"/>
  <c r="R196" i="1" s="1"/>
  <c r="S196" i="1" s="1"/>
  <c r="T196" i="1" s="1"/>
  <c r="K196" i="1"/>
  <c r="AA196" i="1"/>
  <c r="AB196" i="1"/>
  <c r="D197" i="1"/>
  <c r="M196" i="1"/>
  <c r="AC196" i="1"/>
  <c r="H197" i="1" l="1"/>
  <c r="V197" i="1" s="1"/>
  <c r="J197" i="1" l="1"/>
  <c r="L197" i="1" s="1"/>
  <c r="K197" i="1" l="1"/>
  <c r="M197" i="1"/>
  <c r="AC197" i="1"/>
  <c r="AA197" i="1"/>
  <c r="AB197" i="1"/>
  <c r="AD197" i="1"/>
  <c r="D198" i="1"/>
  <c r="N197" i="1"/>
  <c r="P197" i="1" s="1"/>
  <c r="H198" i="1" l="1"/>
  <c r="V198" i="1" s="1"/>
  <c r="R197" i="1"/>
  <c r="S197" i="1" s="1"/>
  <c r="T197" i="1" s="1"/>
  <c r="J198" i="1" l="1"/>
  <c r="L198" i="1" s="1"/>
  <c r="M198" i="1" l="1"/>
  <c r="AC198" i="1"/>
  <c r="K198" i="1"/>
  <c r="AD198" i="1"/>
  <c r="AB198" i="1"/>
  <c r="AA198" i="1"/>
  <c r="D199" i="1"/>
  <c r="N198" i="1"/>
  <c r="P198" i="1" s="1"/>
  <c r="H199" i="1" l="1"/>
  <c r="V199" i="1" s="1"/>
  <c r="R198" i="1"/>
  <c r="S198" i="1" s="1"/>
  <c r="T198" i="1" s="1"/>
  <c r="J199" i="1" l="1"/>
  <c r="L199" i="1" l="1"/>
  <c r="AA199" i="1" l="1"/>
  <c r="AC199" i="1"/>
  <c r="AD199" i="1"/>
  <c r="K199" i="1"/>
  <c r="AB199" i="1"/>
  <c r="M199" i="1"/>
  <c r="D200" i="1"/>
  <c r="N199" i="1"/>
  <c r="P199" i="1" s="1"/>
  <c r="H200" i="1" l="1"/>
  <c r="V200" i="1" s="1"/>
  <c r="R199" i="1"/>
  <c r="S199" i="1" s="1"/>
  <c r="T199" i="1" s="1"/>
  <c r="J200" i="1" l="1"/>
  <c r="L200" i="1" s="1"/>
  <c r="AD200" i="1" l="1"/>
  <c r="AA200" i="1"/>
  <c r="AC200" i="1"/>
  <c r="K200" i="1"/>
  <c r="AB200" i="1"/>
  <c r="M200" i="1"/>
  <c r="D201" i="1"/>
  <c r="N200" i="1"/>
  <c r="P200" i="1" l="1"/>
  <c r="R200" i="1" s="1"/>
  <c r="S200" i="1" s="1"/>
  <c r="T200" i="1" s="1"/>
  <c r="H201" i="1"/>
  <c r="J201" i="1" s="1"/>
  <c r="L201" i="1" s="1"/>
  <c r="V201" i="1" l="1"/>
  <c r="M201" i="1"/>
  <c r="AB201" i="1"/>
  <c r="K201" i="1"/>
  <c r="AD201" i="1"/>
  <c r="AA201" i="1"/>
  <c r="AC201" i="1"/>
  <c r="D202" i="1"/>
  <c r="N201" i="1"/>
  <c r="P201" i="1" s="1"/>
  <c r="H202" i="1" l="1"/>
  <c r="V202" i="1" s="1"/>
  <c r="R201" i="1"/>
  <c r="S201" i="1" s="1"/>
  <c r="T201" i="1" s="1"/>
  <c r="J202" i="1" l="1"/>
  <c r="L202" i="1" s="1"/>
  <c r="M202" i="1" s="1"/>
  <c r="AD202" i="1" l="1"/>
  <c r="N202" i="1"/>
  <c r="D203" i="1"/>
  <c r="AB202" i="1"/>
  <c r="AC202" i="1"/>
  <c r="AA202" i="1"/>
  <c r="K202" i="1"/>
  <c r="P202" i="1" l="1"/>
  <c r="R202" i="1" s="1"/>
  <c r="S202" i="1" s="1"/>
  <c r="T202" i="1" s="1"/>
  <c r="H203" i="1"/>
  <c r="J203" i="1" l="1"/>
  <c r="L203" i="1" s="1"/>
  <c r="K203" i="1" s="1"/>
  <c r="V203" i="1"/>
  <c r="D204" i="1" l="1"/>
  <c r="AA203" i="1"/>
  <c r="AB203" i="1"/>
  <c r="AD203" i="1"/>
  <c r="N203" i="1"/>
  <c r="P203" i="1" s="1"/>
  <c r="R203" i="1" s="1"/>
  <c r="S203" i="1" s="1"/>
  <c r="T203" i="1" s="1"/>
  <c r="M203" i="1"/>
  <c r="AC203" i="1"/>
  <c r="H204" i="1" l="1"/>
  <c r="V204" i="1" s="1"/>
  <c r="J204" i="1" l="1"/>
  <c r="L204" i="1" s="1"/>
  <c r="N204" i="1" s="1"/>
  <c r="P204" i="1" s="1"/>
  <c r="D205" i="1" l="1"/>
  <c r="AB204" i="1"/>
  <c r="AC204" i="1"/>
  <c r="M204" i="1"/>
  <c r="K204" i="1"/>
  <c r="AA204" i="1"/>
  <c r="AD204" i="1"/>
  <c r="R204" i="1"/>
  <c r="S204" i="1" s="1"/>
  <c r="T204" i="1" s="1"/>
  <c r="H205" i="1" l="1"/>
  <c r="V205" i="1" s="1"/>
  <c r="J205" i="1"/>
  <c r="L205" i="1" l="1"/>
  <c r="AB205" i="1" l="1"/>
  <c r="AD205" i="1"/>
  <c r="K205" i="1"/>
  <c r="AA205" i="1"/>
  <c r="M205" i="1"/>
  <c r="AC205" i="1"/>
  <c r="D206" i="1"/>
  <c r="N205" i="1"/>
  <c r="P205" i="1" s="1"/>
  <c r="H206" i="1" l="1"/>
  <c r="R205" i="1"/>
  <c r="S205" i="1" s="1"/>
  <c r="T205" i="1" s="1"/>
  <c r="J206" i="1" l="1"/>
  <c r="L206" i="1" s="1"/>
  <c r="V206" i="1"/>
  <c r="M206" i="1" l="1"/>
  <c r="AB206" i="1"/>
  <c r="K206" i="1"/>
  <c r="AC206" i="1"/>
  <c r="AA206" i="1"/>
  <c r="AD206" i="1"/>
  <c r="H207" i="1" s="1"/>
  <c r="D207" i="1"/>
  <c r="N206" i="1"/>
  <c r="P206" i="1" s="1"/>
  <c r="R206" i="1" l="1"/>
  <c r="S206" i="1" s="1"/>
  <c r="T206" i="1" s="1"/>
  <c r="V207" i="1"/>
  <c r="J207" i="1" l="1"/>
  <c r="L207" i="1" s="1"/>
  <c r="AD207" i="1" s="1"/>
  <c r="D208" i="1" l="1"/>
  <c r="AB207" i="1"/>
  <c r="N207" i="1"/>
  <c r="M207" i="1"/>
  <c r="AA207" i="1"/>
  <c r="AC207" i="1"/>
  <c r="K207" i="1"/>
  <c r="H208" i="1" l="1"/>
  <c r="P207" i="1"/>
  <c r="R207" i="1" s="1"/>
  <c r="S207" i="1" s="1"/>
  <c r="T207" i="1" s="1"/>
  <c r="V208" i="1"/>
  <c r="J208" i="1" l="1"/>
  <c r="L208" i="1" s="1"/>
  <c r="D209" i="1" s="1"/>
  <c r="AB208" i="1" l="1"/>
  <c r="AD208" i="1"/>
  <c r="AA208" i="1"/>
  <c r="N208" i="1"/>
  <c r="K208" i="1"/>
  <c r="AC208" i="1"/>
  <c r="H209" i="1" s="1"/>
  <c r="V209" i="1" s="1"/>
  <c r="M208" i="1"/>
  <c r="P208" i="1"/>
  <c r="R208" i="1" s="1"/>
  <c r="S208" i="1" s="1"/>
  <c r="T208" i="1" s="1"/>
  <c r="J209" i="1" l="1"/>
  <c r="L209" i="1" s="1"/>
  <c r="AB209" i="1" s="1"/>
  <c r="N209" i="1" l="1"/>
  <c r="P209" i="1" s="1"/>
  <c r="K209" i="1"/>
  <c r="AC209" i="1"/>
  <c r="AA209" i="1"/>
  <c r="D210" i="1"/>
  <c r="AD209" i="1"/>
  <c r="M209" i="1"/>
  <c r="R209" i="1"/>
  <c r="S209" i="1" s="1"/>
  <c r="T209" i="1" s="1"/>
  <c r="H210" i="1" l="1"/>
  <c r="V210" i="1" s="1"/>
  <c r="J210" i="1" l="1"/>
  <c r="L210" i="1" s="1"/>
  <c r="K210" i="1" l="1"/>
  <c r="M210" i="1"/>
  <c r="AD210" i="1"/>
  <c r="AC210" i="1"/>
  <c r="AA210" i="1"/>
  <c r="AB210" i="1"/>
  <c r="D211" i="1"/>
  <c r="N210" i="1"/>
  <c r="P210" i="1" s="1"/>
  <c r="H211" i="1" l="1"/>
  <c r="R210" i="1"/>
  <c r="S210" i="1" s="1"/>
  <c r="T210" i="1" s="1"/>
  <c r="V211" i="1" l="1"/>
  <c r="J211" i="1"/>
  <c r="L211" i="1" s="1"/>
  <c r="N211" i="1" l="1"/>
  <c r="P211" i="1" s="1"/>
  <c r="M211" i="1"/>
  <c r="AB211" i="1"/>
  <c r="AC211" i="1"/>
  <c r="K211" i="1"/>
  <c r="AA211" i="1"/>
  <c r="AD211" i="1"/>
  <c r="D212" i="1"/>
  <c r="H212" i="1" l="1"/>
  <c r="V212" i="1" s="1"/>
  <c r="R211" i="1"/>
  <c r="S211" i="1" s="1"/>
  <c r="T211" i="1" s="1"/>
  <c r="J212" i="1" l="1"/>
  <c r="L212" i="1" l="1"/>
  <c r="AD212" i="1" l="1"/>
  <c r="AA212" i="1"/>
  <c r="K212" i="1"/>
  <c r="AC212" i="1"/>
  <c r="AB212" i="1"/>
  <c r="M212" i="1"/>
  <c r="D213" i="1"/>
  <c r="N212" i="1"/>
  <c r="P212" i="1" l="1"/>
  <c r="R212" i="1" s="1"/>
  <c r="S212" i="1" s="1"/>
  <c r="T212" i="1" s="1"/>
  <c r="H213" i="1"/>
  <c r="J213" i="1" s="1"/>
  <c r="L213" i="1" s="1"/>
  <c r="V213" i="1" l="1"/>
  <c r="AC213" i="1"/>
  <c r="K213" i="1"/>
  <c r="AA213" i="1"/>
  <c r="AB213" i="1"/>
  <c r="AD213" i="1"/>
  <c r="M213" i="1"/>
  <c r="D214" i="1"/>
  <c r="N213" i="1"/>
  <c r="P213" i="1" s="1"/>
  <c r="H214" i="1" l="1"/>
  <c r="V214" i="1" s="1"/>
  <c r="R213" i="1"/>
  <c r="S213" i="1" s="1"/>
  <c r="T213" i="1" s="1"/>
  <c r="J214" i="1" l="1"/>
  <c r="L214" i="1" l="1"/>
  <c r="N214" i="1" s="1"/>
  <c r="P214" i="1" s="1"/>
  <c r="R214" i="1" l="1"/>
  <c r="S214" i="1" s="1"/>
  <c r="T214" i="1" s="1"/>
  <c r="AC214" i="1"/>
  <c r="K214" i="1"/>
  <c r="AD214" i="1"/>
  <c r="M214" i="1"/>
  <c r="AB214" i="1"/>
  <c r="AA214" i="1"/>
  <c r="D215" i="1"/>
  <c r="H215" i="1" l="1"/>
  <c r="V215" i="1" s="1"/>
  <c r="J215" i="1" l="1"/>
  <c r="L215" i="1" s="1"/>
  <c r="AB215" i="1" l="1"/>
  <c r="AC215" i="1"/>
  <c r="AD215" i="1"/>
  <c r="M215" i="1"/>
  <c r="K215" i="1"/>
  <c r="AA215" i="1"/>
  <c r="D216" i="1"/>
  <c r="N215" i="1"/>
  <c r="P215" i="1" s="1"/>
  <c r="H216" i="1" l="1"/>
  <c r="R215" i="1"/>
  <c r="S215" i="1" s="1"/>
  <c r="T215" i="1" s="1"/>
  <c r="J216" i="1" l="1"/>
  <c r="V216" i="1"/>
  <c r="L216" i="1"/>
  <c r="D217" i="1" s="1"/>
  <c r="N216" i="1" l="1"/>
  <c r="P216" i="1" s="1"/>
  <c r="R216" i="1" s="1"/>
  <c r="S216" i="1" s="1"/>
  <c r="T216" i="1" s="1"/>
  <c r="M216" i="1"/>
  <c r="K216" i="1"/>
  <c r="AA216" i="1"/>
  <c r="AC216" i="1"/>
  <c r="AB216" i="1"/>
  <c r="AD216" i="1"/>
  <c r="H217" i="1" l="1"/>
  <c r="V217" i="1" s="1"/>
  <c r="J217" i="1" l="1"/>
  <c r="L217" i="1" s="1"/>
  <c r="AA217" i="1" l="1"/>
  <c r="AB217" i="1"/>
  <c r="AD217" i="1"/>
  <c r="AC217" i="1"/>
  <c r="M217" i="1"/>
  <c r="K217" i="1"/>
  <c r="D218" i="1"/>
  <c r="N217" i="1"/>
  <c r="P217" i="1" s="1"/>
  <c r="H218" i="1" l="1"/>
  <c r="V218" i="1" s="1"/>
  <c r="R217" i="1"/>
  <c r="S217" i="1" s="1"/>
  <c r="T217" i="1" s="1"/>
  <c r="J218" i="1" l="1"/>
  <c r="L218" i="1" l="1"/>
  <c r="M218" i="1" l="1"/>
  <c r="AC218" i="1"/>
  <c r="AB218" i="1"/>
  <c r="AA218" i="1"/>
  <c r="K218" i="1"/>
  <c r="AD218" i="1"/>
  <c r="D219" i="1"/>
  <c r="N218" i="1"/>
  <c r="P218" i="1" s="1"/>
  <c r="H219" i="1" l="1"/>
  <c r="R218" i="1"/>
  <c r="S218" i="1" s="1"/>
  <c r="T218" i="1" s="1"/>
  <c r="V219" i="1"/>
  <c r="J219" i="1" l="1"/>
  <c r="L219" i="1" s="1"/>
  <c r="D220" i="1" s="1"/>
  <c r="N219" i="1" l="1"/>
  <c r="P219" i="1" s="1"/>
  <c r="R219" i="1" s="1"/>
  <c r="S219" i="1" s="1"/>
  <c r="T219" i="1" s="1"/>
  <c r="K219" i="1"/>
  <c r="AD219" i="1"/>
  <c r="M219" i="1"/>
  <c r="AA219" i="1"/>
  <c r="AC219" i="1"/>
  <c r="AB219" i="1"/>
  <c r="H220" i="1" l="1"/>
  <c r="V220" i="1" s="1"/>
  <c r="J220" i="1" l="1"/>
  <c r="L220" i="1" s="1"/>
  <c r="AD220" i="1" l="1"/>
  <c r="AA220" i="1"/>
  <c r="M220" i="1"/>
  <c r="K220" i="1"/>
  <c r="AB220" i="1"/>
  <c r="AC220" i="1"/>
  <c r="D221" i="1"/>
  <c r="N220" i="1"/>
  <c r="P220" i="1" s="1"/>
  <c r="H221" i="1" l="1"/>
  <c r="R220" i="1"/>
  <c r="S220" i="1" s="1"/>
  <c r="T220" i="1" s="1"/>
  <c r="V221" i="1" l="1"/>
  <c r="J221" i="1"/>
  <c r="L221" i="1" l="1"/>
  <c r="AA221" i="1" l="1"/>
  <c r="AD221" i="1"/>
  <c r="AB221" i="1"/>
  <c r="K221" i="1"/>
  <c r="M221" i="1"/>
  <c r="AC221" i="1"/>
  <c r="D222" i="1"/>
  <c r="N221" i="1"/>
  <c r="P221" i="1" l="1"/>
  <c r="R221" i="1" s="1"/>
  <c r="S221" i="1" s="1"/>
  <c r="T221" i="1" s="1"/>
  <c r="H222" i="1"/>
  <c r="J222" i="1" s="1"/>
  <c r="L222" i="1" l="1"/>
  <c r="M222" i="1" s="1"/>
  <c r="V222" i="1"/>
  <c r="N222" i="1" l="1"/>
  <c r="D223" i="1"/>
  <c r="AC222" i="1"/>
  <c r="K222" i="1"/>
  <c r="AA222" i="1"/>
  <c r="AD222" i="1"/>
  <c r="AB222" i="1"/>
  <c r="P222" i="1" l="1"/>
  <c r="R222" i="1" s="1"/>
  <c r="S222" i="1" s="1"/>
  <c r="T222" i="1" s="1"/>
  <c r="H223" i="1"/>
  <c r="J223" i="1" l="1"/>
  <c r="L223" i="1" s="1"/>
  <c r="AA223" i="1" s="1"/>
  <c r="V223" i="1"/>
  <c r="M223" i="1" l="1"/>
  <c r="D224" i="1"/>
  <c r="AD223" i="1"/>
  <c r="N223" i="1"/>
  <c r="K223" i="1"/>
  <c r="AC223" i="1"/>
  <c r="AB223" i="1"/>
  <c r="P223" i="1"/>
  <c r="R223" i="1" s="1"/>
  <c r="S223" i="1" s="1"/>
  <c r="T223" i="1" s="1"/>
  <c r="H224" i="1" l="1"/>
  <c r="V224" i="1" s="1"/>
  <c r="J224" i="1" l="1"/>
  <c r="L224" i="1" s="1"/>
  <c r="AC224" i="1" s="1"/>
  <c r="AD224" i="1" l="1"/>
  <c r="AA224" i="1"/>
  <c r="N224" i="1"/>
  <c r="P224" i="1" s="1"/>
  <c r="R224" i="1" s="1"/>
  <c r="S224" i="1" s="1"/>
  <c r="T224" i="1" s="1"/>
  <c r="M224" i="1"/>
  <c r="K224" i="1"/>
  <c r="D225" i="1"/>
  <c r="AB224" i="1"/>
  <c r="H225" i="1" l="1"/>
  <c r="V225" i="1" s="1"/>
  <c r="J225" i="1"/>
  <c r="L225" i="1" s="1"/>
  <c r="AC225" i="1" l="1"/>
  <c r="AD225" i="1"/>
  <c r="AA225" i="1"/>
  <c r="K225" i="1"/>
  <c r="M225" i="1"/>
  <c r="AB225" i="1"/>
  <c r="D226" i="1"/>
  <c r="N225" i="1"/>
  <c r="P225" i="1" s="1"/>
  <c r="H226" i="1" l="1"/>
  <c r="V226" i="1" s="1"/>
  <c r="R225" i="1"/>
  <c r="S225" i="1" s="1"/>
  <c r="T225" i="1" s="1"/>
  <c r="J226" i="1" l="1"/>
  <c r="L226" i="1" s="1"/>
  <c r="AB226" i="1" s="1"/>
  <c r="N226" i="1" l="1"/>
  <c r="K226" i="1"/>
  <c r="D227" i="1"/>
  <c r="AC226" i="1"/>
  <c r="AA226" i="1"/>
  <c r="M226" i="1"/>
  <c r="AD226" i="1"/>
  <c r="H227" i="1" l="1"/>
  <c r="P226" i="1"/>
  <c r="R226" i="1" s="1"/>
  <c r="S226" i="1" s="1"/>
  <c r="T226" i="1" s="1"/>
  <c r="V227" i="1"/>
  <c r="J227" i="1"/>
  <c r="L227" i="1" s="1"/>
  <c r="N227" i="1" l="1"/>
  <c r="P227" i="1" s="1"/>
  <c r="K227" i="1"/>
  <c r="AA227" i="1"/>
  <c r="M227" i="1"/>
  <c r="AC227" i="1"/>
  <c r="AD227" i="1"/>
  <c r="AB227" i="1"/>
  <c r="D228" i="1"/>
  <c r="H228" i="1" l="1"/>
  <c r="R227" i="1"/>
  <c r="S227" i="1" s="1"/>
  <c r="T227" i="1" s="1"/>
  <c r="J228" i="1" l="1"/>
  <c r="L228" i="1" s="1"/>
  <c r="V228" i="1"/>
  <c r="M228" i="1" l="1"/>
  <c r="K228" i="1"/>
  <c r="AC228" i="1"/>
  <c r="AA228" i="1"/>
  <c r="AB228" i="1"/>
  <c r="AD228" i="1"/>
  <c r="D229" i="1"/>
  <c r="N228" i="1"/>
  <c r="P228" i="1" s="1"/>
  <c r="H229" i="1" l="1"/>
  <c r="V229" i="1" s="1"/>
  <c r="R228" i="1"/>
  <c r="S228" i="1" s="1"/>
  <c r="T228" i="1" s="1"/>
  <c r="J229" i="1" l="1"/>
  <c r="L229" i="1" s="1"/>
  <c r="K229" i="1" s="1"/>
  <c r="N229" i="1" l="1"/>
  <c r="AD229" i="1"/>
  <c r="M229" i="1"/>
  <c r="D230" i="1"/>
  <c r="AC229" i="1"/>
  <c r="AB229" i="1"/>
  <c r="AA229" i="1"/>
  <c r="P229" i="1" l="1"/>
  <c r="R229" i="1" s="1"/>
  <c r="S229" i="1" s="1"/>
  <c r="T229" i="1" s="1"/>
  <c r="H230" i="1"/>
  <c r="V230" i="1" s="1"/>
  <c r="J230" i="1" l="1"/>
  <c r="L230" i="1" s="1"/>
  <c r="AB230" i="1" l="1"/>
  <c r="AC230" i="1"/>
  <c r="AD230" i="1"/>
  <c r="M230" i="1"/>
  <c r="K230" i="1"/>
  <c r="AA230" i="1"/>
  <c r="D231" i="1"/>
  <c r="N230" i="1"/>
  <c r="P230" i="1" s="1"/>
  <c r="H231" i="1" l="1"/>
  <c r="R230" i="1"/>
  <c r="S230" i="1" s="1"/>
  <c r="T230" i="1" s="1"/>
  <c r="J231" i="1" l="1"/>
  <c r="L231" i="1" s="1"/>
  <c r="V231" i="1"/>
  <c r="AA231" i="1" l="1"/>
  <c r="AD231" i="1"/>
  <c r="AB231" i="1"/>
  <c r="AC231" i="1"/>
  <c r="M231" i="1"/>
  <c r="K231" i="1"/>
  <c r="D232" i="1"/>
  <c r="N231" i="1"/>
  <c r="P231" i="1" s="1"/>
  <c r="H232" i="1" l="1"/>
  <c r="R231" i="1"/>
  <c r="S231" i="1" s="1"/>
  <c r="T231" i="1" s="1"/>
  <c r="V232" i="1" l="1"/>
  <c r="J232" i="1"/>
  <c r="L232" i="1" l="1"/>
  <c r="AA232" i="1" l="1"/>
  <c r="AB232" i="1"/>
  <c r="AD232" i="1"/>
  <c r="AC232" i="1"/>
  <c r="M232" i="1"/>
  <c r="K232" i="1"/>
  <c r="D233" i="1"/>
  <c r="N232" i="1"/>
  <c r="P232" i="1" s="1"/>
  <c r="H233" i="1" l="1"/>
  <c r="V233" i="1" s="1"/>
  <c r="R232" i="1"/>
  <c r="S232" i="1" s="1"/>
  <c r="T232" i="1" s="1"/>
  <c r="J233" i="1" l="1"/>
  <c r="L233" i="1" l="1"/>
  <c r="AC233" i="1" l="1"/>
  <c r="AD233" i="1"/>
  <c r="AB233" i="1"/>
  <c r="AA233" i="1"/>
  <c r="M233" i="1"/>
  <c r="K233" i="1"/>
  <c r="D234" i="1"/>
  <c r="N233" i="1"/>
  <c r="P233" i="1" s="1"/>
  <c r="H234" i="1" l="1"/>
  <c r="V234" i="1" s="1"/>
  <c r="R233" i="1"/>
  <c r="S233" i="1" s="1"/>
  <c r="T233" i="1" s="1"/>
  <c r="J234" i="1" l="1"/>
  <c r="L234" i="1" s="1"/>
  <c r="AA234" i="1" l="1"/>
  <c r="AB234" i="1"/>
  <c r="M234" i="1"/>
  <c r="AC234" i="1"/>
  <c r="AD234" i="1"/>
  <c r="K234" i="1"/>
  <c r="D235" i="1"/>
  <c r="N234" i="1"/>
  <c r="P234" i="1" s="1"/>
  <c r="H235" i="1" l="1"/>
  <c r="V235" i="1" s="1"/>
  <c r="R234" i="1"/>
  <c r="S234" i="1" s="1"/>
  <c r="T234" i="1" s="1"/>
  <c r="J235" i="1" l="1"/>
  <c r="L235" i="1" s="1"/>
  <c r="K235" i="1" l="1"/>
  <c r="AD235" i="1"/>
  <c r="AB235" i="1"/>
  <c r="AA235" i="1"/>
  <c r="AC235" i="1"/>
  <c r="M235" i="1"/>
  <c r="D236" i="1"/>
  <c r="N235" i="1"/>
  <c r="P235" i="1" s="1"/>
  <c r="H236" i="1" l="1"/>
  <c r="R235" i="1"/>
  <c r="S235" i="1" s="1"/>
  <c r="T235" i="1" s="1"/>
  <c r="V236" i="1" l="1"/>
  <c r="J236" i="1"/>
  <c r="L236" i="1" l="1"/>
  <c r="AA236" i="1" l="1"/>
  <c r="AD236" i="1"/>
  <c r="AB236" i="1"/>
  <c r="M236" i="1"/>
  <c r="AC236" i="1"/>
  <c r="K236" i="1"/>
  <c r="D237" i="1"/>
  <c r="N236" i="1"/>
  <c r="P236" i="1" s="1"/>
  <c r="H237" i="1" l="1"/>
  <c r="R236" i="1"/>
  <c r="S236" i="1" s="1"/>
  <c r="T236" i="1" s="1"/>
  <c r="V237" i="1" l="1"/>
  <c r="J237" i="1"/>
  <c r="L237" i="1" l="1"/>
  <c r="AC237" i="1" l="1"/>
  <c r="AA237" i="1"/>
  <c r="AD237" i="1"/>
  <c r="K237" i="1"/>
  <c r="AB237" i="1"/>
  <c r="M237" i="1"/>
  <c r="D238" i="1"/>
  <c r="N237" i="1"/>
  <c r="P237" i="1" s="1"/>
  <c r="H238" i="1" l="1"/>
  <c r="V238" i="1" s="1"/>
  <c r="R237" i="1"/>
  <c r="S237" i="1" s="1"/>
  <c r="T237" i="1" s="1"/>
  <c r="J238" i="1" l="1"/>
  <c r="L238" i="1" s="1"/>
  <c r="AD238" i="1" l="1"/>
  <c r="AA238" i="1"/>
  <c r="AB238" i="1"/>
  <c r="AC238" i="1"/>
  <c r="M238" i="1"/>
  <c r="K238" i="1"/>
  <c r="D239" i="1"/>
  <c r="N238" i="1"/>
  <c r="P238" i="1" s="1"/>
  <c r="H239" i="1" l="1"/>
  <c r="R238" i="1"/>
  <c r="S238" i="1" s="1"/>
  <c r="T238" i="1" s="1"/>
  <c r="J239" i="1" l="1"/>
  <c r="L239" i="1" s="1"/>
  <c r="D240" i="1" s="1"/>
  <c r="V239" i="1"/>
  <c r="K239" i="1" l="1"/>
  <c r="AD239" i="1"/>
  <c r="AB239" i="1"/>
  <c r="AC239" i="1"/>
  <c r="M239" i="1"/>
  <c r="AA239" i="1"/>
  <c r="N239" i="1"/>
  <c r="P239" i="1" l="1"/>
  <c r="R239" i="1" s="1"/>
  <c r="S239" i="1" s="1"/>
  <c r="T239" i="1" s="1"/>
  <c r="H240" i="1"/>
  <c r="V240" i="1" s="1"/>
  <c r="J240" i="1" l="1"/>
  <c r="L240" i="1" s="1"/>
  <c r="AD240" i="1" l="1"/>
  <c r="M240" i="1"/>
  <c r="K240" i="1"/>
  <c r="AA240" i="1"/>
  <c r="AB240" i="1"/>
  <c r="AC240" i="1"/>
  <c r="D241" i="1"/>
  <c r="N240" i="1"/>
  <c r="P240" i="1" l="1"/>
  <c r="R240" i="1" s="1"/>
  <c r="S240" i="1" s="1"/>
  <c r="T240" i="1" s="1"/>
  <c r="H241" i="1"/>
  <c r="V241" i="1" s="1"/>
  <c r="J241" i="1" l="1"/>
  <c r="L241" i="1" s="1"/>
  <c r="K241" i="1" l="1"/>
  <c r="AC241" i="1"/>
  <c r="AA241" i="1"/>
  <c r="D242" i="1"/>
  <c r="AD241" i="1"/>
  <c r="M241" i="1"/>
  <c r="AB241" i="1"/>
  <c r="N241" i="1"/>
  <c r="P241" i="1" l="1"/>
  <c r="R241" i="1" s="1"/>
  <c r="S241" i="1" s="1"/>
  <c r="T241" i="1" s="1"/>
  <c r="H242" i="1"/>
  <c r="V242" i="1" s="1"/>
  <c r="J242" i="1" l="1"/>
  <c r="L242" i="1" s="1"/>
  <c r="M242" i="1" l="1"/>
  <c r="AB242" i="1"/>
  <c r="AD242" i="1"/>
  <c r="AC242" i="1"/>
  <c r="K242" i="1"/>
  <c r="AA242" i="1"/>
  <c r="D243" i="1"/>
  <c r="N242" i="1"/>
  <c r="P242" i="1" s="1"/>
  <c r="H243" i="1" l="1"/>
  <c r="V243" i="1" s="1"/>
  <c r="R242" i="1"/>
  <c r="S242" i="1" s="1"/>
  <c r="T242" i="1" s="1"/>
  <c r="J243" i="1" l="1"/>
  <c r="L243" i="1" l="1"/>
  <c r="AC243" i="1" l="1"/>
  <c r="AD243" i="1"/>
  <c r="AA243" i="1"/>
  <c r="AB243" i="1"/>
  <c r="K243" i="1"/>
  <c r="M243" i="1"/>
  <c r="D244" i="1"/>
  <c r="N243" i="1"/>
  <c r="P243" i="1" s="1"/>
  <c r="H244" i="1" l="1"/>
  <c r="V244" i="1" s="1"/>
  <c r="R243" i="1"/>
  <c r="S243" i="1" s="1"/>
  <c r="T243" i="1" s="1"/>
  <c r="J244" i="1" l="1"/>
  <c r="L244" i="1" l="1"/>
  <c r="M244" i="1" l="1"/>
  <c r="AB244" i="1"/>
  <c r="AA244" i="1"/>
  <c r="AC244" i="1"/>
  <c r="AD244" i="1"/>
  <c r="K244" i="1"/>
  <c r="D245" i="1"/>
  <c r="N244" i="1"/>
  <c r="P244" i="1" s="1"/>
  <c r="H245" i="1" l="1"/>
  <c r="V245" i="1" s="1"/>
  <c r="R244" i="1"/>
  <c r="S244" i="1" s="1"/>
  <c r="T244" i="1" s="1"/>
  <c r="J245" i="1" l="1"/>
  <c r="L245" i="1" l="1"/>
  <c r="M245" i="1" l="1"/>
  <c r="K245" i="1"/>
  <c r="AB245" i="1"/>
  <c r="AC245" i="1"/>
  <c r="AA245" i="1"/>
  <c r="D246" i="1"/>
  <c r="N245" i="1"/>
  <c r="P245" i="1" s="1"/>
  <c r="AD245" i="1"/>
  <c r="H246" i="1" l="1"/>
  <c r="R245" i="1"/>
  <c r="S245" i="1" s="1"/>
  <c r="T245" i="1" s="1"/>
  <c r="V246" i="1"/>
  <c r="J246" i="1" l="1"/>
  <c r="L246" i="1" s="1"/>
  <c r="K246" i="1" s="1"/>
  <c r="N246" i="1" l="1"/>
  <c r="D247" i="1"/>
  <c r="AC246" i="1"/>
  <c r="AB246" i="1"/>
  <c r="AA246" i="1"/>
  <c r="AD246" i="1"/>
  <c r="M246" i="1"/>
  <c r="P246" i="1" l="1"/>
  <c r="R246" i="1" s="1"/>
  <c r="S246" i="1" s="1"/>
  <c r="T246" i="1" s="1"/>
  <c r="H247" i="1"/>
  <c r="V247" i="1" s="1"/>
  <c r="J247" i="1" l="1"/>
  <c r="L247" i="1" s="1"/>
  <c r="AC247" i="1" l="1"/>
  <c r="AA247" i="1"/>
  <c r="AB247" i="1"/>
  <c r="M247" i="1"/>
  <c r="AD247" i="1"/>
  <c r="K247" i="1"/>
  <c r="D248" i="1"/>
  <c r="N247" i="1"/>
  <c r="P247" i="1" l="1"/>
  <c r="R247" i="1" s="1"/>
  <c r="S247" i="1" s="1"/>
  <c r="T247" i="1" s="1"/>
  <c r="H248" i="1"/>
  <c r="J248" i="1" s="1"/>
  <c r="L248" i="1" s="1"/>
  <c r="D249" i="1" s="1"/>
  <c r="V248" i="1" l="1"/>
  <c r="K248" i="1"/>
  <c r="AA248" i="1"/>
  <c r="M248" i="1"/>
  <c r="AD248" i="1"/>
  <c r="AB248" i="1"/>
  <c r="AC248" i="1"/>
  <c r="N248" i="1"/>
  <c r="P248" i="1" s="1"/>
  <c r="H249" i="1" l="1"/>
  <c r="V249" i="1" s="1"/>
  <c r="R248" i="1"/>
  <c r="S248" i="1" s="1"/>
  <c r="T248" i="1" s="1"/>
  <c r="J249" i="1" l="1"/>
  <c r="L249" i="1" l="1"/>
  <c r="K249" i="1" l="1"/>
  <c r="AC249" i="1"/>
  <c r="AD249" i="1"/>
  <c r="AB249" i="1"/>
  <c r="M249" i="1"/>
  <c r="AA249" i="1"/>
  <c r="D250" i="1"/>
  <c r="N249" i="1"/>
  <c r="P249" i="1" s="1"/>
  <c r="H250" i="1" l="1"/>
  <c r="R249" i="1"/>
  <c r="S249" i="1" s="1"/>
  <c r="T249" i="1" s="1"/>
  <c r="J250" i="1" l="1"/>
  <c r="L250" i="1" s="1"/>
  <c r="N250" i="1" s="1"/>
  <c r="P250" i="1" s="1"/>
  <c r="V250" i="1"/>
  <c r="D251" i="1" l="1"/>
  <c r="AB250" i="1"/>
  <c r="AA250" i="1"/>
  <c r="AD250" i="1"/>
  <c r="M250" i="1"/>
  <c r="K250" i="1"/>
  <c r="AC250" i="1"/>
  <c r="R250" i="1"/>
  <c r="S250" i="1" s="1"/>
  <c r="T250" i="1" s="1"/>
  <c r="H251" i="1" l="1"/>
  <c r="V251" i="1" s="1"/>
  <c r="J251" i="1" l="1"/>
  <c r="L251" i="1" s="1"/>
  <c r="M251" i="1" l="1"/>
  <c r="K251" i="1"/>
  <c r="AA251" i="1"/>
  <c r="AD251" i="1"/>
  <c r="AB251" i="1"/>
  <c r="D252" i="1"/>
  <c r="N251" i="1"/>
  <c r="P251" i="1" s="1"/>
  <c r="AC251" i="1"/>
  <c r="H252" i="1" l="1"/>
  <c r="R251" i="1"/>
  <c r="S251" i="1" s="1"/>
  <c r="T251" i="1" s="1"/>
  <c r="J252" i="1" l="1"/>
  <c r="L252" i="1" s="1"/>
  <c r="V252" i="1"/>
  <c r="AC252" i="1" l="1"/>
  <c r="AB252" i="1"/>
  <c r="AA252" i="1"/>
  <c r="AD252" i="1"/>
  <c r="M252" i="1"/>
  <c r="K252" i="1"/>
  <c r="D253" i="1"/>
  <c r="N252" i="1"/>
  <c r="P252" i="1" s="1"/>
  <c r="H253" i="1" l="1"/>
  <c r="R252" i="1"/>
  <c r="S252" i="1" s="1"/>
  <c r="T252" i="1" s="1"/>
  <c r="J253" i="1" l="1"/>
  <c r="L253" i="1" s="1"/>
  <c r="AA253" i="1" s="1"/>
  <c r="V253" i="1"/>
  <c r="AD253" i="1" l="1"/>
  <c r="K253" i="1"/>
  <c r="M253" i="1"/>
  <c r="AC253" i="1"/>
  <c r="AB253" i="1"/>
  <c r="N253" i="1"/>
  <c r="P253" i="1" s="1"/>
  <c r="D254" i="1"/>
  <c r="H254" i="1" l="1"/>
  <c r="V254" i="1" s="1"/>
  <c r="R253" i="1"/>
  <c r="S253" i="1" s="1"/>
  <c r="T253" i="1" s="1"/>
  <c r="J254" i="1" l="1"/>
  <c r="L254" i="1" s="1"/>
  <c r="AA254" i="1" s="1"/>
  <c r="N254" i="1" l="1"/>
  <c r="P254" i="1" s="1"/>
  <c r="D255" i="1"/>
  <c r="M254" i="1"/>
  <c r="K254" i="1"/>
  <c r="AB254" i="1"/>
  <c r="AC254" i="1"/>
  <c r="AD254" i="1"/>
  <c r="R254" i="1"/>
  <c r="S254" i="1" s="1"/>
  <c r="T254" i="1" s="1"/>
  <c r="H255" i="1" l="1"/>
  <c r="V255" i="1" s="1"/>
  <c r="J255" i="1" l="1"/>
  <c r="L255" i="1" s="1"/>
  <c r="AD255" i="1" l="1"/>
  <c r="AB255" i="1"/>
  <c r="AA255" i="1"/>
  <c r="AC255" i="1"/>
  <c r="M255" i="1"/>
  <c r="K255" i="1"/>
  <c r="D256" i="1"/>
  <c r="N255" i="1"/>
  <c r="P255" i="1" s="1"/>
  <c r="H256" i="1" l="1"/>
  <c r="R255" i="1"/>
  <c r="S255" i="1" s="1"/>
  <c r="T255" i="1" s="1"/>
  <c r="V256" i="1" l="1"/>
  <c r="J256" i="1"/>
  <c r="L256" i="1" l="1"/>
  <c r="AC256" i="1" l="1"/>
  <c r="AA256" i="1"/>
  <c r="M256" i="1"/>
  <c r="K256" i="1"/>
  <c r="AB256" i="1"/>
  <c r="AD256" i="1"/>
  <c r="D257" i="1"/>
  <c r="N256" i="1"/>
  <c r="P256" i="1" s="1"/>
  <c r="H257" i="1" l="1"/>
  <c r="R256" i="1"/>
  <c r="S256" i="1" s="1"/>
  <c r="T256" i="1" s="1"/>
  <c r="J257" i="1" l="1"/>
  <c r="L257" i="1" s="1"/>
  <c r="V257" i="1"/>
  <c r="D258" i="1" l="1"/>
  <c r="AD257" i="1"/>
  <c r="AA257" i="1"/>
  <c r="K257" i="1"/>
  <c r="M257" i="1"/>
  <c r="AC257" i="1"/>
  <c r="AB257" i="1"/>
  <c r="N257" i="1"/>
  <c r="P257" i="1" l="1"/>
  <c r="R257" i="1" s="1"/>
  <c r="S257" i="1" s="1"/>
  <c r="T257" i="1" s="1"/>
  <c r="H258" i="1"/>
  <c r="V258" i="1" s="1"/>
  <c r="J258" i="1" l="1"/>
  <c r="L258" i="1" s="1"/>
  <c r="K258" i="1" s="1"/>
  <c r="AC258" i="1" l="1"/>
  <c r="AB258" i="1"/>
  <c r="AD258" i="1"/>
  <c r="D259" i="1"/>
  <c r="M258" i="1"/>
  <c r="AA258" i="1"/>
  <c r="N258" i="1"/>
  <c r="P258" i="1" l="1"/>
  <c r="R258" i="1" s="1"/>
  <c r="S258" i="1" s="1"/>
  <c r="T258" i="1" s="1"/>
  <c r="H259" i="1"/>
  <c r="V259" i="1" s="1"/>
  <c r="J259" i="1" l="1"/>
  <c r="L259" i="1" s="1"/>
  <c r="M259" i="1" s="1"/>
  <c r="AD259" i="1" l="1"/>
  <c r="AC259" i="1"/>
  <c r="K259" i="1"/>
  <c r="AA259" i="1"/>
  <c r="D260" i="1"/>
  <c r="N259" i="1"/>
  <c r="P259" i="1" s="1"/>
  <c r="R259" i="1" s="1"/>
  <c r="S259" i="1" s="1"/>
  <c r="T259" i="1" s="1"/>
  <c r="AB259" i="1"/>
  <c r="H260" i="1"/>
  <c r="V260" i="1" s="1"/>
  <c r="J260" i="1" l="1"/>
  <c r="L260" i="1" s="1"/>
  <c r="M260" i="1" s="1"/>
  <c r="AA260" i="1" l="1"/>
  <c r="K260" i="1"/>
  <c r="AC260" i="1"/>
  <c r="AB260" i="1"/>
  <c r="AD260" i="1"/>
  <c r="N260" i="1"/>
  <c r="D261" i="1"/>
  <c r="P260" i="1" l="1"/>
  <c r="R260" i="1" s="1"/>
  <c r="S260" i="1" s="1"/>
  <c r="T260" i="1" s="1"/>
  <c r="H261" i="1"/>
  <c r="J261" i="1" s="1"/>
  <c r="V261" i="1" l="1"/>
  <c r="L261" i="1"/>
  <c r="N261" i="1" s="1"/>
  <c r="P261" i="1" l="1"/>
  <c r="R261" i="1" s="1"/>
  <c r="S261" i="1" s="1"/>
  <c r="T261" i="1" s="1"/>
  <c r="AB261" i="1"/>
  <c r="K261" i="1"/>
  <c r="AA261" i="1"/>
  <c r="M261" i="1"/>
  <c r="AC261" i="1"/>
  <c r="AD261" i="1"/>
  <c r="D262" i="1"/>
  <c r="H262" i="1" l="1"/>
  <c r="J262" i="1" s="1"/>
  <c r="L262" i="1" s="1"/>
  <c r="K262" i="1" s="1"/>
  <c r="D263" i="1" l="1"/>
  <c r="AA262" i="1"/>
  <c r="M262" i="1"/>
  <c r="AC262" i="1"/>
  <c r="N262" i="1"/>
  <c r="P262" i="1" s="1"/>
  <c r="AD262" i="1"/>
  <c r="AB262" i="1"/>
  <c r="V262" i="1"/>
  <c r="R262" i="1"/>
  <c r="S262" i="1" s="1"/>
  <c r="T262" i="1" s="1"/>
  <c r="H263" i="1" l="1"/>
  <c r="V263" i="1" s="1"/>
  <c r="J263" i="1" l="1"/>
  <c r="L263" i="1" s="1"/>
  <c r="K263" i="1" s="1"/>
  <c r="AA263" i="1" l="1"/>
  <c r="AB263" i="1"/>
  <c r="D264" i="1"/>
  <c r="AC263" i="1"/>
  <c r="N263" i="1"/>
  <c r="AD263" i="1"/>
  <c r="H264" i="1" s="1"/>
  <c r="V264" i="1" s="1"/>
  <c r="M263" i="1"/>
  <c r="P263" i="1"/>
  <c r="R263" i="1" s="1"/>
  <c r="S263" i="1" s="1"/>
  <c r="T263" i="1" s="1"/>
  <c r="J264" i="1" l="1"/>
  <c r="L264" i="1" s="1"/>
  <c r="AC264" i="1" l="1"/>
  <c r="AD264" i="1"/>
  <c r="AB264" i="1"/>
  <c r="M264" i="1"/>
  <c r="AA264" i="1"/>
  <c r="K264" i="1"/>
  <c r="D265" i="1"/>
  <c r="N264" i="1"/>
  <c r="P264" i="1" s="1"/>
  <c r="H265" i="1" l="1"/>
  <c r="V265" i="1" s="1"/>
  <c r="R264" i="1"/>
  <c r="S264" i="1" s="1"/>
  <c r="T264" i="1" s="1"/>
  <c r="J265" i="1" l="1"/>
  <c r="L265" i="1" l="1"/>
  <c r="AC265" i="1" l="1"/>
  <c r="M265" i="1"/>
  <c r="K265" i="1"/>
  <c r="AB265" i="1"/>
  <c r="AA265" i="1"/>
  <c r="AD265" i="1"/>
  <c r="D266" i="1"/>
  <c r="N265" i="1"/>
  <c r="P265" i="1" s="1"/>
  <c r="H266" i="1" l="1"/>
  <c r="V266" i="1" s="1"/>
  <c r="R265" i="1"/>
  <c r="S265" i="1" s="1"/>
  <c r="T265" i="1" s="1"/>
  <c r="J266" i="1" l="1"/>
  <c r="L266" i="1" s="1"/>
  <c r="AD266" i="1" l="1"/>
  <c r="AA266" i="1"/>
  <c r="AB266" i="1"/>
  <c r="AC266" i="1"/>
  <c r="K266" i="1"/>
  <c r="M266" i="1"/>
  <c r="D267" i="1"/>
  <c r="N266" i="1"/>
  <c r="P266" i="1" s="1"/>
  <c r="H267" i="1" l="1"/>
  <c r="R266" i="1"/>
  <c r="S266" i="1" s="1"/>
  <c r="T266" i="1" s="1"/>
  <c r="J267" i="1" l="1"/>
  <c r="L267" i="1" s="1"/>
  <c r="V267" i="1"/>
  <c r="K267" i="1" l="1"/>
  <c r="AB267" i="1"/>
  <c r="AD267" i="1"/>
  <c r="M267" i="1"/>
  <c r="AA267" i="1"/>
  <c r="AC267" i="1"/>
  <c r="D268" i="1"/>
  <c r="N267" i="1"/>
  <c r="P267" i="1" s="1"/>
  <c r="H268" i="1" l="1"/>
  <c r="R267" i="1"/>
  <c r="S267" i="1" s="1"/>
  <c r="T267" i="1" s="1"/>
  <c r="J268" i="1" l="1"/>
  <c r="L268" i="1" s="1"/>
  <c r="V268" i="1"/>
  <c r="K268" i="1" l="1"/>
  <c r="M268" i="1"/>
  <c r="AC268" i="1"/>
  <c r="AD268" i="1"/>
  <c r="AA268" i="1"/>
  <c r="AB268" i="1"/>
  <c r="D269" i="1"/>
  <c r="N268" i="1"/>
  <c r="P268" i="1" s="1"/>
  <c r="H269" i="1" l="1"/>
  <c r="V269" i="1" s="1"/>
  <c r="R268" i="1"/>
  <c r="S268" i="1" s="1"/>
  <c r="T268" i="1" s="1"/>
  <c r="J269" i="1" l="1"/>
  <c r="L269" i="1" s="1"/>
  <c r="AB269" i="1" l="1"/>
  <c r="AA269" i="1"/>
  <c r="AC269" i="1"/>
  <c r="M269" i="1"/>
  <c r="K269" i="1"/>
  <c r="AD269" i="1"/>
  <c r="H270" i="1" s="1"/>
  <c r="D270" i="1"/>
  <c r="N269" i="1"/>
  <c r="P269" i="1" s="1"/>
  <c r="V270" i="1" l="1"/>
  <c r="R269" i="1"/>
  <c r="S269" i="1" s="1"/>
  <c r="T269" i="1" s="1"/>
  <c r="J270" i="1" l="1"/>
  <c r="L270" i="1" l="1"/>
  <c r="AC270" i="1" l="1"/>
  <c r="AA270" i="1"/>
  <c r="AD270" i="1"/>
  <c r="AB270" i="1"/>
  <c r="K270" i="1"/>
  <c r="M270" i="1"/>
  <c r="D271" i="1"/>
  <c r="N270" i="1"/>
  <c r="P270" i="1" s="1"/>
  <c r="H271" i="1" l="1"/>
  <c r="R270" i="1"/>
  <c r="S270" i="1" s="1"/>
  <c r="T270" i="1" s="1"/>
  <c r="J271" i="1" l="1"/>
  <c r="L271" i="1" s="1"/>
  <c r="N271" i="1" s="1"/>
  <c r="P271" i="1" s="1"/>
  <c r="V271" i="1"/>
  <c r="K271" i="1" l="1"/>
  <c r="D272" i="1"/>
  <c r="AA271" i="1"/>
  <c r="AD271" i="1"/>
  <c r="M271" i="1"/>
  <c r="AC271" i="1"/>
  <c r="AB271" i="1"/>
  <c r="R271" i="1"/>
  <c r="S271" i="1" s="1"/>
  <c r="T271" i="1" s="1"/>
  <c r="H272" i="1" l="1"/>
  <c r="V272" i="1" s="1"/>
  <c r="J272" i="1" l="1"/>
  <c r="L272" i="1" s="1"/>
  <c r="AB272" i="1" l="1"/>
  <c r="AC272" i="1"/>
  <c r="K272" i="1"/>
  <c r="M272" i="1"/>
  <c r="AD272" i="1"/>
  <c r="AA272" i="1"/>
  <c r="D273" i="1"/>
  <c r="N272" i="1"/>
  <c r="P272" i="1" s="1"/>
  <c r="H273" i="1" l="1"/>
  <c r="V273" i="1" s="1"/>
  <c r="R272" i="1"/>
  <c r="S272" i="1" s="1"/>
  <c r="T272" i="1" s="1"/>
  <c r="J273" i="1" l="1"/>
  <c r="L273" i="1" l="1"/>
  <c r="AB273" i="1" l="1"/>
  <c r="AA273" i="1"/>
  <c r="K273" i="1"/>
  <c r="AC273" i="1"/>
  <c r="M273" i="1"/>
  <c r="D274" i="1"/>
  <c r="N273" i="1"/>
  <c r="P273" i="1" s="1"/>
  <c r="AD273" i="1"/>
  <c r="H274" i="1" s="1"/>
  <c r="R273" i="1" l="1"/>
  <c r="S273" i="1" s="1"/>
  <c r="T273" i="1" s="1"/>
  <c r="J274" i="1" l="1"/>
  <c r="L274" i="1" s="1"/>
  <c r="V274" i="1"/>
  <c r="AD274" i="1" l="1"/>
  <c r="K274" i="1"/>
  <c r="AB274" i="1"/>
  <c r="AC274" i="1"/>
  <c r="AA274" i="1"/>
  <c r="M274" i="1"/>
  <c r="D275" i="1"/>
  <c r="N274" i="1"/>
  <c r="P274" i="1" s="1"/>
  <c r="H275" i="1" l="1"/>
  <c r="R274" i="1"/>
  <c r="S274" i="1" s="1"/>
  <c r="T274" i="1" s="1"/>
  <c r="V275" i="1" l="1"/>
  <c r="J275" i="1"/>
  <c r="L275" i="1" l="1"/>
  <c r="AA275" i="1" l="1"/>
  <c r="AD275" i="1"/>
  <c r="K275" i="1"/>
  <c r="M275" i="1"/>
  <c r="AC275" i="1"/>
  <c r="AB275" i="1"/>
  <c r="D276" i="1"/>
  <c r="N275" i="1"/>
  <c r="P275" i="1" s="1"/>
  <c r="H276" i="1" l="1"/>
  <c r="R275" i="1"/>
  <c r="S275" i="1" s="1"/>
  <c r="T275" i="1" s="1"/>
  <c r="V276" i="1" l="1"/>
  <c r="J276" i="1"/>
  <c r="L276" i="1" l="1"/>
  <c r="AD276" i="1" l="1"/>
  <c r="AB276" i="1"/>
  <c r="AC276" i="1"/>
  <c r="AA276" i="1"/>
  <c r="K276" i="1"/>
  <c r="M276" i="1"/>
  <c r="D277" i="1"/>
  <c r="N276" i="1"/>
  <c r="P276" i="1" s="1"/>
  <c r="H277" i="1" l="1"/>
  <c r="R276" i="1"/>
  <c r="S276" i="1" s="1"/>
  <c r="T276" i="1" s="1"/>
  <c r="V277" i="1" l="1"/>
  <c r="J277" i="1"/>
  <c r="L277" i="1" l="1"/>
  <c r="AC277" i="1" l="1"/>
  <c r="AB277" i="1"/>
  <c r="AD277" i="1"/>
  <c r="K277" i="1"/>
  <c r="M277" i="1"/>
  <c r="AA277" i="1"/>
  <c r="D278" i="1"/>
  <c r="N277" i="1"/>
  <c r="P277" i="1" s="1"/>
  <c r="H278" i="1" l="1"/>
  <c r="V278" i="1" s="1"/>
  <c r="R277" i="1"/>
  <c r="S277" i="1" s="1"/>
  <c r="T277" i="1" s="1"/>
  <c r="J278" i="1" l="1"/>
  <c r="L278" i="1" l="1"/>
  <c r="M278" i="1" l="1"/>
  <c r="K278" i="1"/>
  <c r="AB278" i="1"/>
  <c r="AC278" i="1"/>
  <c r="AD278" i="1"/>
  <c r="D279" i="1"/>
  <c r="N278" i="1"/>
  <c r="P278" i="1" s="1"/>
  <c r="AA278" i="1"/>
  <c r="H279" i="1" l="1"/>
  <c r="V279" i="1" s="1"/>
  <c r="R278" i="1"/>
  <c r="S278" i="1" s="1"/>
  <c r="T278" i="1" s="1"/>
  <c r="J279" i="1" l="1"/>
  <c r="L279" i="1" s="1"/>
  <c r="AB279" i="1" s="1"/>
  <c r="D280" i="1" l="1"/>
  <c r="N279" i="1"/>
  <c r="P279" i="1" s="1"/>
  <c r="M279" i="1"/>
  <c r="AA279" i="1"/>
  <c r="K279" i="1"/>
  <c r="AC279" i="1"/>
  <c r="AD279" i="1"/>
  <c r="R279" i="1"/>
  <c r="S279" i="1" s="1"/>
  <c r="T279" i="1" s="1"/>
  <c r="H280" i="1" l="1"/>
  <c r="V280" i="1" s="1"/>
  <c r="J280" i="1" l="1"/>
  <c r="L280" i="1" s="1"/>
  <c r="AC280" i="1" l="1"/>
  <c r="AB280" i="1"/>
  <c r="AA280" i="1"/>
  <c r="K280" i="1"/>
  <c r="M280" i="1"/>
  <c r="AD280" i="1"/>
  <c r="D281" i="1"/>
  <c r="N280" i="1"/>
  <c r="P280" i="1" s="1"/>
  <c r="H281" i="1" l="1"/>
  <c r="R280" i="1"/>
  <c r="S280" i="1" s="1"/>
  <c r="T280" i="1" s="1"/>
  <c r="J281" i="1" l="1"/>
  <c r="L281" i="1" s="1"/>
  <c r="V281" i="1"/>
  <c r="AC281" i="1" l="1"/>
  <c r="AA281" i="1"/>
  <c r="K281" i="1"/>
  <c r="M281" i="1"/>
  <c r="AD281" i="1"/>
  <c r="AB281" i="1"/>
  <c r="D282" i="1"/>
  <c r="N281" i="1"/>
  <c r="P281" i="1" s="1"/>
  <c r="H282" i="1" l="1"/>
  <c r="R281" i="1"/>
  <c r="S281" i="1" s="1"/>
  <c r="T281" i="1" s="1"/>
  <c r="J282" i="1" l="1"/>
  <c r="V282" i="1"/>
  <c r="L282" i="1"/>
  <c r="D283" i="1" s="1"/>
  <c r="AB282" i="1" l="1"/>
  <c r="K282" i="1"/>
  <c r="AA282" i="1"/>
  <c r="AD282" i="1"/>
  <c r="M282" i="1"/>
  <c r="AC282" i="1"/>
  <c r="N282" i="1"/>
  <c r="P282" i="1" s="1"/>
  <c r="H283" i="1" l="1"/>
  <c r="V283" i="1" s="1"/>
  <c r="R282" i="1"/>
  <c r="S282" i="1" s="1"/>
  <c r="T282" i="1" s="1"/>
  <c r="J283" i="1" l="1"/>
  <c r="L283" i="1" s="1"/>
  <c r="AA283" i="1" s="1"/>
  <c r="N283" i="1" l="1"/>
  <c r="P283" i="1" s="1"/>
  <c r="D284" i="1"/>
  <c r="M283" i="1"/>
  <c r="K283" i="1"/>
  <c r="AC283" i="1"/>
  <c r="AB283" i="1"/>
  <c r="AD283" i="1"/>
  <c r="R283" i="1"/>
  <c r="S283" i="1" s="1"/>
  <c r="T283" i="1" s="1"/>
  <c r="H284" i="1" l="1"/>
  <c r="V284" i="1" s="1"/>
  <c r="J284" i="1" l="1"/>
  <c r="L284" i="1" s="1"/>
  <c r="K284" i="1" l="1"/>
  <c r="AD284" i="1"/>
  <c r="AB284" i="1"/>
  <c r="AA284" i="1"/>
  <c r="AC284" i="1"/>
  <c r="M284" i="1"/>
  <c r="D285" i="1"/>
  <c r="N284" i="1"/>
  <c r="P284" i="1" s="1"/>
  <c r="H285" i="1" l="1"/>
  <c r="R284" i="1"/>
  <c r="S284" i="1" s="1"/>
  <c r="T284" i="1" s="1"/>
  <c r="V285" i="1" l="1"/>
  <c r="J285" i="1"/>
  <c r="L285" i="1" l="1"/>
  <c r="K285" i="1" l="1"/>
  <c r="AD285" i="1"/>
  <c r="M285" i="1"/>
  <c r="AA285" i="1"/>
  <c r="AC285" i="1"/>
  <c r="AB285" i="1"/>
  <c r="D286" i="1"/>
  <c r="N285" i="1"/>
  <c r="P285" i="1" s="1"/>
  <c r="H286" i="1" l="1"/>
  <c r="V286" i="1" s="1"/>
  <c r="R285" i="1"/>
  <c r="S285" i="1" s="1"/>
  <c r="T285" i="1" s="1"/>
  <c r="J286" i="1" l="1"/>
  <c r="L286" i="1" s="1"/>
  <c r="K286" i="1" l="1"/>
  <c r="AC286" i="1"/>
  <c r="AA286" i="1"/>
  <c r="M286" i="1"/>
  <c r="AD286" i="1"/>
  <c r="AB286" i="1"/>
  <c r="D287" i="1"/>
  <c r="N286" i="1"/>
  <c r="P286" i="1" s="1"/>
  <c r="H287" i="1" l="1"/>
  <c r="R286" i="1"/>
  <c r="S286" i="1" s="1"/>
  <c r="T286" i="1" s="1"/>
  <c r="J287" i="1" l="1"/>
  <c r="L287" i="1" s="1"/>
  <c r="V287" i="1"/>
  <c r="K287" i="1" l="1"/>
  <c r="M287" i="1"/>
  <c r="AA287" i="1"/>
  <c r="AB287" i="1"/>
  <c r="AC287" i="1"/>
  <c r="AD287" i="1"/>
  <c r="D288" i="1"/>
  <c r="N287" i="1"/>
  <c r="P287" i="1" s="1"/>
  <c r="H288" i="1" l="1"/>
  <c r="V288" i="1" s="1"/>
  <c r="R287" i="1"/>
  <c r="S287" i="1" s="1"/>
  <c r="T287" i="1" s="1"/>
  <c r="J288" i="1" l="1"/>
  <c r="L288" i="1" l="1"/>
  <c r="AA288" i="1" l="1"/>
  <c r="AB288" i="1"/>
  <c r="M288" i="1"/>
  <c r="AD288" i="1"/>
  <c r="AC288" i="1"/>
  <c r="K288" i="1"/>
  <c r="D289" i="1"/>
  <c r="N288" i="1"/>
  <c r="P288" i="1" s="1"/>
  <c r="H289" i="1" l="1"/>
  <c r="R288" i="1"/>
  <c r="S288" i="1" s="1"/>
  <c r="T288" i="1" s="1"/>
  <c r="J289" i="1" l="1"/>
  <c r="L289" i="1" s="1"/>
  <c r="N289" i="1" s="1"/>
  <c r="P289" i="1" s="1"/>
  <c r="V289" i="1"/>
  <c r="R289" i="1" l="1"/>
  <c r="S289" i="1" s="1"/>
  <c r="T289" i="1" s="1"/>
  <c r="M289" i="1"/>
  <c r="AA289" i="1"/>
  <c r="AB289" i="1"/>
  <c r="AD289" i="1"/>
  <c r="AC289" i="1"/>
  <c r="K289" i="1"/>
  <c r="D290" i="1"/>
  <c r="H290" i="1" l="1"/>
  <c r="V290" i="1" s="1"/>
  <c r="J290" i="1" l="1"/>
  <c r="L290" i="1" s="1"/>
  <c r="K290" i="1" l="1"/>
  <c r="M290" i="1"/>
  <c r="AD290" i="1"/>
  <c r="AA290" i="1"/>
  <c r="AC290" i="1"/>
  <c r="AB290" i="1"/>
  <c r="D291" i="1"/>
  <c r="N290" i="1"/>
  <c r="P290" i="1" s="1"/>
  <c r="H291" i="1" l="1"/>
  <c r="R290" i="1"/>
  <c r="S290" i="1" s="1"/>
  <c r="T290" i="1" s="1"/>
  <c r="J291" i="1" l="1"/>
  <c r="L291" i="1" s="1"/>
  <c r="V291" i="1"/>
  <c r="AA291" i="1" l="1"/>
  <c r="AC291" i="1"/>
  <c r="AB291" i="1"/>
  <c r="AD291" i="1"/>
  <c r="M291" i="1"/>
  <c r="K291" i="1"/>
  <c r="D292" i="1"/>
  <c r="N291" i="1"/>
  <c r="P291" i="1" s="1"/>
  <c r="H292" i="1" l="1"/>
  <c r="R291" i="1"/>
  <c r="S291" i="1" s="1"/>
  <c r="T291" i="1" s="1"/>
  <c r="J292" i="1" l="1"/>
  <c r="L292" i="1" s="1"/>
  <c r="D293" i="1" s="1"/>
  <c r="V292" i="1"/>
  <c r="AB292" i="1" l="1"/>
  <c r="AA292" i="1"/>
  <c r="N292" i="1"/>
  <c r="AD292" i="1"/>
  <c r="AC292" i="1"/>
  <c r="M292" i="1"/>
  <c r="K292" i="1"/>
  <c r="P292" i="1" l="1"/>
  <c r="R292" i="1" s="1"/>
  <c r="S292" i="1" s="1"/>
  <c r="T292" i="1" s="1"/>
  <c r="H293" i="1"/>
  <c r="V293" i="1" s="1"/>
  <c r="J293" i="1" l="1"/>
  <c r="L293" i="1" s="1"/>
  <c r="AC293" i="1" s="1"/>
  <c r="AD293" i="1" l="1"/>
  <c r="M293" i="1"/>
  <c r="AB293" i="1"/>
  <c r="AA293" i="1"/>
  <c r="K293" i="1"/>
  <c r="D294" i="1"/>
  <c r="N293" i="1"/>
  <c r="P293" i="1" l="1"/>
  <c r="R293" i="1" s="1"/>
  <c r="S293" i="1" s="1"/>
  <c r="T293" i="1" s="1"/>
  <c r="H294" i="1"/>
  <c r="V294" i="1" s="1"/>
  <c r="J294" i="1" l="1"/>
  <c r="L294" i="1" l="1"/>
  <c r="N294" i="1" s="1"/>
  <c r="P294" i="1" s="1"/>
  <c r="R294" i="1" l="1"/>
  <c r="S294" i="1" s="1"/>
  <c r="T294" i="1" s="1"/>
  <c r="AC294" i="1"/>
  <c r="AB294" i="1"/>
  <c r="K294" i="1"/>
  <c r="M294" i="1"/>
  <c r="AA294" i="1"/>
  <c r="AD294" i="1"/>
  <c r="D295" i="1"/>
  <c r="H295" i="1" l="1"/>
  <c r="V295" i="1" s="1"/>
  <c r="J295" i="1" l="1"/>
  <c r="L295" i="1" s="1"/>
  <c r="N295" i="1" s="1"/>
  <c r="P295" i="1" s="1"/>
  <c r="R295" i="1" l="1"/>
  <c r="S295" i="1" s="1"/>
  <c r="T295" i="1" s="1"/>
  <c r="M295" i="1"/>
  <c r="AC295" i="1"/>
  <c r="K295" i="1"/>
  <c r="AB295" i="1"/>
  <c r="AA295" i="1"/>
  <c r="AD295" i="1"/>
  <c r="D296" i="1"/>
  <c r="H296" i="1" l="1"/>
  <c r="V296" i="1" s="1"/>
  <c r="J296" i="1" l="1"/>
  <c r="L296" i="1" s="1"/>
  <c r="N296" i="1" s="1"/>
  <c r="P296" i="1" l="1"/>
  <c r="R296" i="1" s="1"/>
  <c r="S296" i="1" s="1"/>
  <c r="T296" i="1" s="1"/>
  <c r="K296" i="1"/>
  <c r="AD296" i="1"/>
  <c r="AA296" i="1"/>
  <c r="AC296" i="1"/>
  <c r="M296" i="1"/>
  <c r="AB296" i="1"/>
  <c r="D297" i="1"/>
  <c r="H297" i="1" l="1"/>
  <c r="J297" i="1" s="1"/>
  <c r="L297" i="1" s="1"/>
  <c r="V297" i="1" l="1"/>
  <c r="D298" i="1"/>
  <c r="AD297" i="1"/>
  <c r="AC297" i="1"/>
  <c r="K297" i="1"/>
  <c r="M297" i="1"/>
  <c r="AB297" i="1"/>
  <c r="AA297" i="1"/>
  <c r="N297" i="1"/>
  <c r="P297" i="1" l="1"/>
  <c r="R297" i="1" s="1"/>
  <c r="S297" i="1" s="1"/>
  <c r="T297" i="1" s="1"/>
  <c r="H298" i="1"/>
  <c r="V298" i="1" s="1"/>
  <c r="J298" i="1" l="1"/>
  <c r="L298" i="1" s="1"/>
  <c r="D299" i="1" s="1"/>
  <c r="M298" i="1" l="1"/>
  <c r="AA298" i="1"/>
  <c r="AB298" i="1"/>
  <c r="K298" i="1"/>
  <c r="AD298" i="1"/>
  <c r="AC298" i="1"/>
  <c r="H299" i="1" s="1"/>
  <c r="N298" i="1"/>
  <c r="V299" i="1" l="1"/>
  <c r="P298" i="1"/>
  <c r="J299" i="1" s="1"/>
  <c r="L299" i="1" s="1"/>
  <c r="N299" i="1" l="1"/>
  <c r="K299" i="1"/>
  <c r="AA299" i="1"/>
  <c r="AC299" i="1"/>
  <c r="D300" i="1"/>
  <c r="AD299" i="1"/>
  <c r="AB299" i="1"/>
  <c r="M299" i="1"/>
  <c r="R298" i="1"/>
  <c r="S298" i="1" s="1"/>
  <c r="T298" i="1" s="1"/>
  <c r="H300" i="1" l="1"/>
  <c r="P299" i="1"/>
  <c r="R299" i="1" s="1"/>
  <c r="S299" i="1" s="1"/>
  <c r="T299" i="1" s="1"/>
  <c r="J300" i="1" l="1"/>
  <c r="L300" i="1" s="1"/>
  <c r="AD300" i="1" s="1"/>
  <c r="V300" i="1"/>
  <c r="M300" i="1" l="1"/>
  <c r="D301" i="1"/>
  <c r="N300" i="1"/>
  <c r="P300" i="1" s="1"/>
  <c r="R300" i="1" s="1"/>
  <c r="S300" i="1" s="1"/>
  <c r="T300" i="1" s="1"/>
  <c r="AC300" i="1"/>
  <c r="K300" i="1"/>
  <c r="AB300" i="1"/>
  <c r="AA300" i="1"/>
  <c r="H301" i="1" l="1"/>
  <c r="V301" i="1" s="1"/>
  <c r="J301" i="1" l="1"/>
  <c r="L301" i="1"/>
  <c r="N301" i="1" s="1"/>
  <c r="P301" i="1" l="1"/>
  <c r="R301" i="1" s="1"/>
  <c r="S301" i="1" s="1"/>
  <c r="T301" i="1" s="1"/>
  <c r="D302" i="1"/>
  <c r="K301" i="1"/>
  <c r="AD301" i="1"/>
  <c r="AC301" i="1"/>
  <c r="M301" i="1"/>
  <c r="AB301" i="1"/>
  <c r="AA301" i="1"/>
  <c r="H302" i="1" l="1"/>
  <c r="V302" i="1" l="1"/>
  <c r="J302" i="1"/>
  <c r="L302" i="1" s="1"/>
  <c r="AC302" i="1" l="1"/>
  <c r="M302" i="1"/>
  <c r="K302" i="1"/>
  <c r="AD302" i="1"/>
  <c r="AB302" i="1"/>
  <c r="AA302" i="1"/>
  <c r="D303" i="1"/>
  <c r="N302" i="1"/>
  <c r="P302" i="1" s="1"/>
  <c r="R302" i="1" s="1"/>
  <c r="S302" i="1" s="1"/>
  <c r="T302" i="1" s="1"/>
  <c r="H303" i="1" l="1"/>
  <c r="V303" i="1" s="1"/>
  <c r="J303" i="1" l="1"/>
  <c r="L303" i="1" l="1"/>
  <c r="N303" i="1" s="1"/>
  <c r="P303" i="1" l="1"/>
  <c r="R303" i="1" s="1"/>
  <c r="S303" i="1" s="1"/>
  <c r="T303" i="1" s="1"/>
  <c r="K303" i="1"/>
  <c r="M303" i="1"/>
  <c r="D304" i="1"/>
  <c r="AA303" i="1"/>
  <c r="AB303" i="1"/>
  <c r="AD303" i="1"/>
  <c r="AC303" i="1"/>
  <c r="H304" i="1" l="1"/>
  <c r="V304" i="1" l="1"/>
  <c r="J304" i="1"/>
  <c r="L304" i="1" l="1"/>
  <c r="N304" i="1" s="1"/>
  <c r="P304" i="1" s="1"/>
  <c r="R304" i="1" s="1"/>
  <c r="S304" i="1" s="1"/>
  <c r="T304" i="1" s="1"/>
  <c r="AA304" i="1" l="1"/>
  <c r="M304" i="1"/>
  <c r="AD304" i="1"/>
  <c r="AC304" i="1"/>
  <c r="K304" i="1"/>
  <c r="AB304" i="1"/>
  <c r="D305" i="1"/>
  <c r="H305" i="1" l="1"/>
  <c r="J305" i="1" s="1"/>
  <c r="L305" i="1" l="1"/>
  <c r="AA305" i="1" s="1"/>
  <c r="V305" i="1"/>
  <c r="D306" i="1" l="1"/>
  <c r="K305" i="1"/>
  <c r="AB305" i="1"/>
  <c r="N305" i="1"/>
  <c r="AD305" i="1"/>
  <c r="M305" i="1"/>
  <c r="AC305" i="1"/>
  <c r="P305" i="1"/>
  <c r="R305" i="1" s="1"/>
  <c r="S305" i="1" s="1"/>
  <c r="T305" i="1" s="1"/>
  <c r="H306" i="1" l="1"/>
  <c r="V306" i="1" s="1"/>
  <c r="J306" i="1" l="1"/>
  <c r="L306" i="1"/>
  <c r="N306" i="1" s="1"/>
  <c r="P306" i="1" l="1"/>
  <c r="R306" i="1" s="1"/>
  <c r="S306" i="1" s="1"/>
  <c r="T306" i="1" s="1"/>
  <c r="AA306" i="1"/>
  <c r="M306" i="1"/>
  <c r="AD306" i="1"/>
  <c r="AB306" i="1"/>
  <c r="K306" i="1"/>
  <c r="AC306" i="1"/>
  <c r="D307" i="1"/>
  <c r="H307" i="1" l="1"/>
  <c r="V307" i="1" s="1"/>
  <c r="J307" i="1" l="1"/>
  <c r="L307" i="1" s="1"/>
  <c r="AA307" i="1" s="1"/>
  <c r="N307" i="1" l="1"/>
  <c r="P307" i="1" s="1"/>
  <c r="R307" i="1" s="1"/>
  <c r="S307" i="1" s="1"/>
  <c r="T307" i="1" s="1"/>
  <c r="AD307" i="1"/>
  <c r="K307" i="1"/>
  <c r="M307" i="1"/>
  <c r="D308" i="1"/>
  <c r="AC307" i="1"/>
  <c r="AB307" i="1"/>
  <c r="H308" i="1" l="1"/>
  <c r="V308" i="1" l="1"/>
  <c r="J308" i="1"/>
  <c r="L308" i="1" l="1"/>
  <c r="N308" i="1" s="1"/>
  <c r="P308" i="1" l="1"/>
  <c r="R308" i="1" s="1"/>
  <c r="S308" i="1" s="1"/>
  <c r="T308" i="1" s="1"/>
  <c r="AB308" i="1"/>
  <c r="AD308" i="1"/>
  <c r="K308" i="1"/>
  <c r="AA308" i="1"/>
  <c r="M308" i="1"/>
  <c r="AC308" i="1"/>
  <c r="D309" i="1"/>
  <c r="H309" i="1" l="1"/>
  <c r="V309" i="1" l="1"/>
  <c r="J309" i="1"/>
  <c r="L309" i="1" s="1"/>
  <c r="N309" i="1" l="1"/>
  <c r="K309" i="1"/>
  <c r="AA309" i="1"/>
  <c r="AD309" i="1"/>
  <c r="D310" i="1"/>
  <c r="AB309" i="1"/>
  <c r="M309" i="1"/>
  <c r="AC309" i="1"/>
  <c r="H310" i="1" l="1"/>
  <c r="P309" i="1"/>
  <c r="R309" i="1" s="1"/>
  <c r="S309" i="1" s="1"/>
  <c r="T309" i="1" s="1"/>
  <c r="J310" i="1" l="1"/>
  <c r="V310" i="1"/>
  <c r="L310" i="1"/>
  <c r="N310" i="1" l="1"/>
  <c r="K310" i="1"/>
  <c r="D311" i="1"/>
  <c r="AD310" i="1"/>
  <c r="AA310" i="1"/>
  <c r="AB310" i="1"/>
  <c r="M310" i="1"/>
  <c r="AC310" i="1"/>
  <c r="H311" i="1" l="1"/>
  <c r="P310" i="1"/>
  <c r="R310" i="1" s="1"/>
  <c r="S310" i="1" s="1"/>
  <c r="T310" i="1" s="1"/>
  <c r="J311" i="1" l="1"/>
  <c r="V311" i="1"/>
  <c r="L311" i="1"/>
  <c r="N311" i="1" l="1"/>
  <c r="P311" i="1" s="1"/>
  <c r="R311" i="1" s="1"/>
  <c r="S311" i="1" s="1"/>
  <c r="T311" i="1" s="1"/>
  <c r="K311" i="1"/>
  <c r="M311" i="1"/>
  <c r="AD311" i="1"/>
  <c r="AB311" i="1"/>
  <c r="AC311" i="1"/>
  <c r="D312" i="1"/>
  <c r="AA311" i="1"/>
  <c r="H312" i="1" l="1"/>
  <c r="V312" i="1" l="1"/>
  <c r="J312" i="1"/>
  <c r="L312" i="1" l="1"/>
  <c r="N312" i="1" s="1"/>
  <c r="P312" i="1" l="1"/>
  <c r="R312" i="1" s="1"/>
  <c r="S312" i="1" s="1"/>
  <c r="T312" i="1" s="1"/>
  <c r="D313" i="1"/>
  <c r="AD312" i="1"/>
  <c r="M312" i="1"/>
  <c r="K312" i="1"/>
  <c r="AC312" i="1"/>
  <c r="AA312" i="1"/>
  <c r="AB312" i="1"/>
  <c r="H313" i="1" l="1"/>
  <c r="V313" i="1" l="1"/>
  <c r="J313" i="1"/>
  <c r="L313" i="1" l="1"/>
  <c r="N313" i="1" s="1"/>
  <c r="P313" i="1" s="1"/>
  <c r="R313" i="1" s="1"/>
  <c r="S313" i="1" s="1"/>
  <c r="T313" i="1" s="1"/>
  <c r="K313" i="1" l="1"/>
  <c r="AD313" i="1"/>
  <c r="M313" i="1"/>
  <c r="AB313" i="1"/>
  <c r="AC313" i="1"/>
  <c r="AA313" i="1"/>
  <c r="D314" i="1"/>
  <c r="H314" i="1" l="1"/>
  <c r="J314" i="1" l="1"/>
  <c r="V314" i="1"/>
  <c r="L314" i="1"/>
  <c r="K314" i="1" l="1"/>
  <c r="AC314" i="1"/>
  <c r="AA314" i="1"/>
  <c r="M314" i="1"/>
  <c r="AB314" i="1"/>
  <c r="AD314" i="1"/>
  <c r="D315" i="1"/>
  <c r="N314" i="1"/>
  <c r="H315" i="1" l="1"/>
  <c r="V315" i="1" s="1"/>
  <c r="P314" i="1"/>
  <c r="R314" i="1" s="1"/>
  <c r="S314" i="1" s="1"/>
  <c r="T314" i="1" s="1"/>
  <c r="J315" i="1" l="1"/>
  <c r="L315" i="1" s="1"/>
  <c r="N315" i="1" s="1"/>
  <c r="P315" i="1" l="1"/>
  <c r="R315" i="1" s="1"/>
  <c r="S315" i="1" s="1"/>
  <c r="T315" i="1" s="1"/>
  <c r="M315" i="1"/>
  <c r="AB315" i="1"/>
  <c r="AD315" i="1"/>
  <c r="K315" i="1"/>
  <c r="AA315" i="1"/>
  <c r="AC315" i="1"/>
  <c r="D316" i="1"/>
  <c r="H316" i="1" l="1"/>
  <c r="V316" i="1" l="1"/>
  <c r="J316" i="1"/>
  <c r="L316" i="1" s="1"/>
  <c r="N316" i="1" l="1"/>
  <c r="AC316" i="1"/>
  <c r="AA316" i="1"/>
  <c r="K316" i="1"/>
  <c r="AD316" i="1"/>
  <c r="M316" i="1"/>
  <c r="AB316" i="1"/>
  <c r="D317" i="1"/>
  <c r="H317" i="1" l="1"/>
  <c r="V317" i="1" s="1"/>
  <c r="P316" i="1"/>
  <c r="R316" i="1" s="1"/>
  <c r="S316" i="1" s="1"/>
  <c r="T316" i="1" s="1"/>
  <c r="J317" i="1" l="1"/>
  <c r="L317" i="1" s="1"/>
  <c r="N317" i="1" s="1"/>
  <c r="P317" i="1" l="1"/>
  <c r="R317" i="1" s="1"/>
  <c r="S317" i="1" s="1"/>
  <c r="T317" i="1" s="1"/>
  <c r="K317" i="1"/>
  <c r="AC317" i="1"/>
  <c r="AB317" i="1"/>
  <c r="AD317" i="1"/>
  <c r="M317" i="1"/>
  <c r="AA317" i="1"/>
  <c r="D318" i="1"/>
  <c r="H318" i="1" l="1"/>
  <c r="V318" i="1" l="1"/>
  <c r="J318" i="1"/>
  <c r="L318" i="1" s="1"/>
  <c r="AA318" i="1" l="1"/>
  <c r="AB318" i="1"/>
  <c r="AC318" i="1"/>
  <c r="K318" i="1"/>
  <c r="M318" i="1"/>
  <c r="AD318" i="1"/>
  <c r="H319" i="1" s="1"/>
  <c r="V319" i="1" s="1"/>
  <c r="D319" i="1"/>
  <c r="N318" i="1"/>
  <c r="P318" i="1" l="1"/>
  <c r="R318" i="1" s="1"/>
  <c r="S318" i="1" s="1"/>
  <c r="T318" i="1" s="1"/>
  <c r="J319" i="1" l="1"/>
  <c r="L319" i="1" s="1"/>
  <c r="N319" i="1" s="1"/>
  <c r="AD319" i="1" l="1"/>
  <c r="D320" i="1"/>
  <c r="K319" i="1"/>
  <c r="AC319" i="1"/>
  <c r="AA319" i="1"/>
  <c r="M319" i="1"/>
  <c r="AB319" i="1"/>
  <c r="P319" i="1"/>
  <c r="R319" i="1" s="1"/>
  <c r="S319" i="1" s="1"/>
  <c r="T319" i="1" s="1"/>
  <c r="H320" i="1" l="1"/>
  <c r="V320" i="1" s="1"/>
  <c r="J320" i="1"/>
  <c r="L320" i="1" s="1"/>
  <c r="N320" i="1" s="1"/>
  <c r="P320" i="1" l="1"/>
  <c r="R320" i="1" s="1"/>
  <c r="S320" i="1" s="1"/>
  <c r="T320" i="1" s="1"/>
  <c r="M320" i="1"/>
  <c r="AA320" i="1"/>
  <c r="AB320" i="1"/>
  <c r="K320" i="1"/>
  <c r="AC320" i="1"/>
  <c r="AD320" i="1"/>
  <c r="D321" i="1"/>
  <c r="H321" i="1" l="1"/>
  <c r="V321" i="1" s="1"/>
  <c r="J321" i="1" l="1"/>
  <c r="L321" i="1" s="1"/>
  <c r="N321" i="1" s="1"/>
  <c r="P321" i="1" l="1"/>
  <c r="R321" i="1" s="1"/>
  <c r="S321" i="1" s="1"/>
  <c r="T321" i="1" s="1"/>
  <c r="AA321" i="1"/>
  <c r="K321" i="1"/>
  <c r="AD321" i="1"/>
  <c r="M321" i="1"/>
  <c r="AC321" i="1"/>
  <c r="AB321" i="1"/>
  <c r="D322" i="1"/>
  <c r="H322" i="1" l="1"/>
  <c r="V322" i="1" l="1"/>
  <c r="J322" i="1"/>
  <c r="L322" i="1" l="1"/>
  <c r="N322" i="1" s="1"/>
  <c r="P322" i="1" l="1"/>
  <c r="R322" i="1" s="1"/>
  <c r="S322" i="1" s="1"/>
  <c r="T322" i="1" s="1"/>
  <c r="AB322" i="1"/>
  <c r="K322" i="1"/>
  <c r="AA322" i="1"/>
  <c r="M322" i="1"/>
  <c r="AC322" i="1"/>
  <c r="AD322" i="1"/>
  <c r="D323" i="1"/>
  <c r="H323" i="1" l="1"/>
  <c r="V323" i="1" s="1"/>
  <c r="J323" i="1" l="1"/>
  <c r="L323" i="1" s="1"/>
  <c r="N323" i="1" s="1"/>
  <c r="P323" i="1" l="1"/>
  <c r="R323" i="1" s="1"/>
  <c r="S323" i="1" s="1"/>
  <c r="T323" i="1" s="1"/>
  <c r="AB323" i="1"/>
  <c r="M323" i="1"/>
  <c r="AA323" i="1"/>
  <c r="AC323" i="1"/>
  <c r="K323" i="1"/>
  <c r="AD323" i="1"/>
  <c r="D324" i="1"/>
  <c r="H324" i="1" l="1"/>
  <c r="V324" i="1" s="1"/>
  <c r="J324" i="1" l="1"/>
  <c r="L324" i="1" s="1"/>
  <c r="N324" i="1" s="1"/>
  <c r="P324" i="1" l="1"/>
  <c r="R324" i="1" s="1"/>
  <c r="S324" i="1" s="1"/>
  <c r="T324" i="1" s="1"/>
  <c r="AC324" i="1"/>
  <c r="K324" i="1"/>
  <c r="AD324" i="1"/>
  <c r="M324" i="1"/>
  <c r="AA324" i="1"/>
  <c r="AB324" i="1"/>
  <c r="D325" i="1"/>
  <c r="H325" i="1" l="1"/>
  <c r="V325" i="1" l="1"/>
  <c r="J325" i="1"/>
  <c r="L325" i="1" l="1"/>
  <c r="N325" i="1" s="1"/>
  <c r="P325" i="1" l="1"/>
  <c r="R325" i="1" s="1"/>
  <c r="S325" i="1" s="1"/>
  <c r="T325" i="1" s="1"/>
  <c r="K325" i="1"/>
  <c r="AC325" i="1"/>
  <c r="AA325" i="1"/>
  <c r="M325" i="1"/>
  <c r="AB325" i="1"/>
  <c r="AD325" i="1"/>
  <c r="D326" i="1"/>
  <c r="H326" i="1" l="1"/>
  <c r="V326" i="1" s="1"/>
  <c r="J326" i="1" l="1"/>
  <c r="L326" i="1" s="1"/>
  <c r="D327" i="1" s="1"/>
  <c r="M326" i="1" l="1"/>
  <c r="AD326" i="1"/>
  <c r="AC326" i="1"/>
  <c r="N326" i="1"/>
  <c r="AA326" i="1"/>
  <c r="K326" i="1"/>
  <c r="AB326" i="1"/>
  <c r="P326" i="1"/>
  <c r="R326" i="1" s="1"/>
  <c r="S326" i="1" s="1"/>
  <c r="T326" i="1" s="1"/>
  <c r="H327" i="1" l="1"/>
  <c r="J327" i="1" s="1"/>
  <c r="V327" i="1" l="1"/>
  <c r="L327" i="1"/>
  <c r="AA327" i="1" s="1"/>
  <c r="N327" i="1" l="1"/>
  <c r="M327" i="1"/>
  <c r="AC327" i="1"/>
  <c r="AB327" i="1"/>
  <c r="D328" i="1"/>
  <c r="AD327" i="1"/>
  <c r="H328" i="1" s="1"/>
  <c r="K327" i="1"/>
  <c r="P327" i="1"/>
  <c r="R327" i="1" s="1"/>
  <c r="S327" i="1" s="1"/>
  <c r="T327" i="1" s="1"/>
  <c r="V328" i="1" l="1"/>
  <c r="J328" i="1"/>
  <c r="L328" i="1" s="1"/>
  <c r="N328" i="1" l="1"/>
  <c r="AC328" i="1"/>
  <c r="AA328" i="1"/>
  <c r="M328" i="1"/>
  <c r="AB328" i="1"/>
  <c r="K328" i="1"/>
  <c r="AD328" i="1"/>
  <c r="D329" i="1"/>
  <c r="H329" i="1" l="1"/>
  <c r="V329" i="1" s="1"/>
  <c r="P328" i="1"/>
  <c r="R328" i="1" s="1"/>
  <c r="S328" i="1" s="1"/>
  <c r="T328" i="1" s="1"/>
  <c r="J329" i="1" l="1"/>
  <c r="L329" i="1" l="1"/>
  <c r="N329" i="1" s="1"/>
  <c r="P329" i="1" l="1"/>
  <c r="R329" i="1" s="1"/>
  <c r="S329" i="1" s="1"/>
  <c r="T329" i="1" s="1"/>
  <c r="D330" i="1"/>
  <c r="AD329" i="1"/>
  <c r="K329" i="1"/>
  <c r="AC329" i="1"/>
  <c r="M329" i="1"/>
  <c r="AA329" i="1"/>
  <c r="AB329" i="1"/>
  <c r="H330" i="1" l="1"/>
  <c r="V330" i="1" l="1"/>
  <c r="J330" i="1"/>
  <c r="L330" i="1" s="1"/>
  <c r="M330" i="1" l="1"/>
  <c r="AD330" i="1"/>
  <c r="AC330" i="1"/>
  <c r="AA330" i="1"/>
  <c r="AB330" i="1"/>
  <c r="K330" i="1"/>
  <c r="D331" i="1"/>
  <c r="N330" i="1"/>
  <c r="P330" i="1" l="1"/>
  <c r="R330" i="1" s="1"/>
  <c r="S330" i="1" s="1"/>
  <c r="T330" i="1" s="1"/>
  <c r="H331" i="1"/>
  <c r="J331" i="1" s="1"/>
  <c r="L331" i="1" l="1"/>
  <c r="V331" i="1"/>
  <c r="AA331" i="1" l="1"/>
  <c r="AC331" i="1"/>
  <c r="AB331" i="1"/>
  <c r="AD331" i="1"/>
  <c r="K331" i="1"/>
  <c r="M331" i="1"/>
  <c r="D332" i="1"/>
  <c r="N331" i="1"/>
  <c r="H332" i="1" l="1"/>
  <c r="P331" i="1"/>
  <c r="R331" i="1" s="1"/>
  <c r="S331" i="1" s="1"/>
  <c r="T331" i="1" s="1"/>
  <c r="V332" i="1"/>
  <c r="J332" i="1" l="1"/>
  <c r="L332" i="1" s="1"/>
  <c r="AC332" i="1" s="1"/>
  <c r="D333" i="1" l="1"/>
  <c r="K332" i="1"/>
  <c r="AA332" i="1"/>
  <c r="M332" i="1"/>
  <c r="N332" i="1"/>
  <c r="P332" i="1" s="1"/>
  <c r="R332" i="1" s="1"/>
  <c r="S332" i="1" s="1"/>
  <c r="T332" i="1" s="1"/>
  <c r="AD332" i="1"/>
  <c r="AB332" i="1"/>
  <c r="H333" i="1" l="1"/>
  <c r="V333" i="1" s="1"/>
  <c r="J333" i="1" l="1"/>
  <c r="L333" i="1" s="1"/>
  <c r="N333" i="1" s="1"/>
  <c r="P333" i="1" s="1"/>
  <c r="R333" i="1" s="1"/>
  <c r="S333" i="1" s="1"/>
  <c r="T333" i="1" s="1"/>
  <c r="AC333" i="1" l="1"/>
  <c r="AD333" i="1"/>
  <c r="M333" i="1"/>
  <c r="D334" i="1"/>
  <c r="K333" i="1"/>
  <c r="AB333" i="1"/>
  <c r="AA333" i="1"/>
  <c r="H334" i="1" l="1"/>
  <c r="J334" i="1"/>
  <c r="L334" i="1" s="1"/>
  <c r="V334" i="1"/>
  <c r="N334" i="1" l="1"/>
  <c r="P334" i="1" s="1"/>
  <c r="R334" i="1" s="1"/>
  <c r="S334" i="1" s="1"/>
  <c r="T334" i="1" s="1"/>
  <c r="M334" i="1"/>
  <c r="AA334" i="1"/>
  <c r="AC334" i="1"/>
  <c r="K334" i="1"/>
  <c r="AB334" i="1"/>
  <c r="AD334" i="1"/>
  <c r="D335" i="1"/>
  <c r="H335" i="1" l="1"/>
  <c r="J335" i="1" l="1"/>
  <c r="L335" i="1" s="1"/>
  <c r="V335" i="1"/>
  <c r="N335" i="1" l="1"/>
  <c r="AA335" i="1"/>
  <c r="M335" i="1"/>
  <c r="AB335" i="1"/>
  <c r="AD335" i="1"/>
  <c r="AC335" i="1"/>
  <c r="K335" i="1"/>
  <c r="D336" i="1"/>
  <c r="H336" i="1" l="1"/>
  <c r="V336" i="1" s="1"/>
  <c r="P335" i="1"/>
  <c r="R335" i="1" s="1"/>
  <c r="S335" i="1" s="1"/>
  <c r="T335" i="1" s="1"/>
  <c r="J336" i="1" l="1"/>
  <c r="L336" i="1" s="1"/>
  <c r="N336" i="1" s="1"/>
  <c r="P336" i="1" l="1"/>
  <c r="R336" i="1" s="1"/>
  <c r="S336" i="1" s="1"/>
  <c r="T336" i="1" s="1"/>
  <c r="AC336" i="1"/>
  <c r="M336" i="1"/>
  <c r="AD336" i="1"/>
  <c r="K336" i="1"/>
  <c r="AA336" i="1"/>
  <c r="AB336" i="1"/>
  <c r="D337" i="1"/>
  <c r="H337" i="1" l="1"/>
  <c r="V337" i="1" l="1"/>
  <c r="J337" i="1"/>
  <c r="L337" i="1" s="1"/>
  <c r="K337" i="1" l="1"/>
  <c r="AC337" i="1"/>
  <c r="AA337" i="1"/>
  <c r="AB337" i="1"/>
  <c r="AD337" i="1"/>
  <c r="M337" i="1"/>
  <c r="D338" i="1"/>
  <c r="N337" i="1"/>
  <c r="H338" i="1" l="1"/>
  <c r="V338" i="1" s="1"/>
  <c r="P337" i="1"/>
  <c r="R337" i="1" s="1"/>
  <c r="S337" i="1" s="1"/>
  <c r="T337" i="1" s="1"/>
  <c r="J338" i="1" l="1"/>
  <c r="L338" i="1" s="1"/>
  <c r="N338" i="1" s="1"/>
  <c r="P338" i="1" l="1"/>
  <c r="R338" i="1" s="1"/>
  <c r="S338" i="1" s="1"/>
  <c r="T338" i="1" s="1"/>
  <c r="AD338" i="1"/>
  <c r="D339" i="1"/>
  <c r="AA338" i="1"/>
  <c r="AC338" i="1"/>
  <c r="M338" i="1"/>
  <c r="K338" i="1"/>
  <c r="AB338" i="1"/>
  <c r="H339" i="1" l="1"/>
  <c r="V339" i="1" l="1"/>
  <c r="J339" i="1"/>
  <c r="L339" i="1" l="1"/>
  <c r="N339" i="1" s="1"/>
  <c r="P339" i="1" l="1"/>
  <c r="R339" i="1" s="1"/>
  <c r="S339" i="1" s="1"/>
  <c r="T339" i="1" s="1"/>
  <c r="AB339" i="1"/>
  <c r="AC339" i="1"/>
  <c r="K339" i="1"/>
  <c r="M339" i="1"/>
  <c r="D340" i="1"/>
  <c r="AA339" i="1"/>
  <c r="AD339" i="1"/>
  <c r="H340" i="1" l="1"/>
  <c r="V340" i="1" s="1"/>
  <c r="J340" i="1" l="1"/>
  <c r="L340" i="1" s="1"/>
  <c r="N340" i="1" s="1"/>
  <c r="P340" i="1" l="1"/>
  <c r="R340" i="1" s="1"/>
  <c r="S340" i="1" s="1"/>
  <c r="T340" i="1" s="1"/>
  <c r="AB340" i="1"/>
  <c r="AA340" i="1"/>
  <c r="M340" i="1"/>
  <c r="AD340" i="1"/>
  <c r="K340" i="1"/>
  <c r="AC340" i="1"/>
  <c r="D341" i="1"/>
  <c r="H341" i="1" l="1"/>
  <c r="V341" i="1" l="1"/>
  <c r="J341" i="1"/>
  <c r="L341" i="1" l="1"/>
  <c r="N341" i="1" s="1"/>
  <c r="P341" i="1" l="1"/>
  <c r="R341" i="1" s="1"/>
  <c r="S341" i="1" s="1"/>
  <c r="T341" i="1" s="1"/>
  <c r="AA341" i="1"/>
  <c r="AB341" i="1"/>
  <c r="AD341" i="1"/>
  <c r="K341" i="1"/>
  <c r="AC341" i="1"/>
  <c r="M341" i="1"/>
  <c r="D342" i="1"/>
  <c r="H342" i="1" l="1"/>
  <c r="V342" i="1" l="1"/>
  <c r="J342" i="1"/>
  <c r="L342" i="1" s="1"/>
  <c r="M342" i="1" l="1"/>
  <c r="AA342" i="1"/>
  <c r="AD342" i="1"/>
  <c r="AB342" i="1"/>
  <c r="AC342" i="1"/>
  <c r="K342" i="1"/>
  <c r="D343" i="1"/>
  <c r="N342" i="1"/>
  <c r="P342" i="1" l="1"/>
  <c r="R342" i="1" s="1"/>
  <c r="S342" i="1" s="1"/>
  <c r="T342" i="1" s="1"/>
  <c r="H343" i="1"/>
  <c r="V343" i="1" l="1"/>
  <c r="J343" i="1"/>
  <c r="L343" i="1" s="1"/>
  <c r="AA343" i="1" l="1"/>
  <c r="AC343" i="1"/>
  <c r="AB343" i="1"/>
  <c r="AD343" i="1"/>
  <c r="M343" i="1"/>
  <c r="K343" i="1"/>
  <c r="D344" i="1"/>
  <c r="N343" i="1"/>
  <c r="H344" i="1" l="1"/>
  <c r="P343" i="1"/>
  <c r="R343" i="1" s="1"/>
  <c r="S343" i="1" s="1"/>
  <c r="T343" i="1" s="1"/>
  <c r="V344" i="1"/>
  <c r="J344" i="1" l="1"/>
  <c r="L344" i="1" s="1"/>
  <c r="M344" i="1" s="1"/>
  <c r="N344" i="1" l="1"/>
  <c r="P344" i="1" s="1"/>
  <c r="R344" i="1" s="1"/>
  <c r="S344" i="1" s="1"/>
  <c r="T344" i="1" s="1"/>
  <c r="D345" i="1"/>
  <c r="AB344" i="1"/>
  <c r="AA344" i="1"/>
  <c r="AD344" i="1"/>
  <c r="K344" i="1"/>
  <c r="AC344" i="1"/>
  <c r="H345" i="1" l="1"/>
  <c r="V345" i="1" s="1"/>
  <c r="J345" i="1" l="1"/>
  <c r="L345" i="1" s="1"/>
  <c r="N345" i="1" s="1"/>
  <c r="P345" i="1" l="1"/>
  <c r="R345" i="1" s="1"/>
  <c r="S345" i="1" s="1"/>
  <c r="T345" i="1" s="1"/>
  <c r="AD345" i="1"/>
  <c r="M345" i="1"/>
  <c r="AA345" i="1"/>
  <c r="AC345" i="1"/>
  <c r="AB345" i="1"/>
  <c r="K345" i="1"/>
  <c r="D346" i="1"/>
  <c r="H346" i="1" l="1"/>
  <c r="V346" i="1" l="1"/>
  <c r="J346" i="1"/>
  <c r="L346" i="1" l="1"/>
  <c r="N346" i="1" s="1"/>
  <c r="P346" i="1" l="1"/>
  <c r="R346" i="1" s="1"/>
  <c r="S346" i="1" s="1"/>
  <c r="T346" i="1" s="1"/>
  <c r="AC346" i="1"/>
  <c r="M346" i="1"/>
  <c r="K346" i="1"/>
  <c r="AA346" i="1"/>
  <c r="AB346" i="1"/>
  <c r="AD346" i="1"/>
  <c r="D347" i="1"/>
  <c r="H347" i="1" l="1"/>
  <c r="V347" i="1" l="1"/>
  <c r="J347" i="1"/>
  <c r="L347" i="1" l="1"/>
  <c r="N347" i="1" s="1"/>
  <c r="P347" i="1" l="1"/>
  <c r="R347" i="1" s="1"/>
  <c r="S347" i="1" s="1"/>
  <c r="T347" i="1" s="1"/>
  <c r="AB347" i="1"/>
  <c r="M347" i="1"/>
  <c r="AD347" i="1"/>
  <c r="AC347" i="1"/>
  <c r="K347" i="1"/>
  <c r="AA347" i="1"/>
  <c r="D348" i="1"/>
  <c r="H348" i="1" l="1"/>
  <c r="V348" i="1" s="1"/>
  <c r="J348" i="1" l="1"/>
  <c r="L348" i="1" s="1"/>
  <c r="M348" i="1" l="1"/>
  <c r="K348" i="1"/>
  <c r="AA348" i="1"/>
  <c r="AC348" i="1"/>
  <c r="AD348" i="1"/>
  <c r="AB348" i="1"/>
  <c r="D349" i="1"/>
  <c r="N348" i="1"/>
  <c r="H349" i="1" l="1"/>
  <c r="V349" i="1" s="1"/>
  <c r="P348" i="1"/>
  <c r="R348" i="1" s="1"/>
  <c r="S348" i="1" s="1"/>
  <c r="T348" i="1" s="1"/>
  <c r="J349" i="1" l="1"/>
  <c r="L349" i="1" l="1"/>
  <c r="N349" i="1" s="1"/>
  <c r="P349" i="1" l="1"/>
  <c r="R349" i="1" s="1"/>
  <c r="S349" i="1" s="1"/>
  <c r="T349" i="1" s="1"/>
  <c r="AB349" i="1"/>
  <c r="AC349" i="1"/>
  <c r="K349" i="1"/>
  <c r="AD349" i="1"/>
  <c r="AA349" i="1"/>
  <c r="M349" i="1"/>
  <c r="D350" i="1"/>
  <c r="H350" i="1" l="1"/>
  <c r="V350" i="1" l="1"/>
  <c r="J350" i="1"/>
  <c r="L350" i="1" l="1"/>
  <c r="N350" i="1" s="1"/>
  <c r="P350" i="1" s="1"/>
  <c r="R350" i="1" s="1"/>
  <c r="S350" i="1" s="1"/>
  <c r="T350" i="1" s="1"/>
  <c r="D351" i="1" l="1"/>
  <c r="AC350" i="1"/>
  <c r="AB350" i="1"/>
  <c r="K350" i="1"/>
  <c r="AA350" i="1"/>
  <c r="M350" i="1"/>
  <c r="AD350" i="1"/>
  <c r="H351" i="1" l="1"/>
  <c r="J351" i="1" l="1"/>
  <c r="L351" i="1" s="1"/>
  <c r="V351" i="1"/>
  <c r="M351" i="1" l="1"/>
  <c r="AA351" i="1"/>
  <c r="AB351" i="1"/>
  <c r="K351" i="1"/>
  <c r="AC351" i="1"/>
  <c r="AD351" i="1"/>
  <c r="D352" i="1"/>
  <c r="N351" i="1"/>
  <c r="H352" i="1" l="1"/>
  <c r="V352" i="1" s="1"/>
  <c r="P351" i="1"/>
  <c r="R351" i="1" s="1"/>
  <c r="S351" i="1" s="1"/>
  <c r="T351" i="1" s="1"/>
  <c r="J352" i="1" l="1"/>
  <c r="L352" i="1" l="1"/>
  <c r="N352" i="1" s="1"/>
  <c r="P352" i="1" l="1"/>
  <c r="R352" i="1" s="1"/>
  <c r="S352" i="1" s="1"/>
  <c r="T352" i="1" s="1"/>
  <c r="D353" i="1"/>
  <c r="M352" i="1"/>
  <c r="K352" i="1"/>
  <c r="AB352" i="1"/>
  <c r="AD352" i="1"/>
  <c r="AC352" i="1"/>
  <c r="AA352" i="1"/>
  <c r="H353" i="1" l="1"/>
  <c r="V353" i="1" s="1"/>
  <c r="J353" i="1" l="1"/>
  <c r="L353" i="1" s="1"/>
  <c r="AB353" i="1" l="1"/>
  <c r="K353" i="1"/>
  <c r="AD353" i="1"/>
  <c r="AA353" i="1"/>
  <c r="M353" i="1"/>
  <c r="AC353" i="1"/>
  <c r="H354" i="1" s="1"/>
  <c r="D354" i="1"/>
  <c r="N353" i="1"/>
  <c r="P353" i="1" l="1"/>
  <c r="R353" i="1" s="1"/>
  <c r="S353" i="1" s="1"/>
  <c r="T353" i="1" s="1"/>
  <c r="V354" i="1"/>
  <c r="J354" i="1" l="1"/>
  <c r="L354" i="1" l="1"/>
  <c r="AD354" i="1" l="1"/>
  <c r="AA354" i="1"/>
  <c r="AB354" i="1"/>
  <c r="M354" i="1"/>
  <c r="AC354" i="1"/>
  <c r="K354" i="1"/>
  <c r="D355" i="1"/>
  <c r="N354" i="1"/>
  <c r="P354" i="1" l="1"/>
  <c r="R354" i="1" s="1"/>
  <c r="S354" i="1" s="1"/>
  <c r="T354" i="1" s="1"/>
  <c r="H355" i="1"/>
  <c r="V355" i="1" l="1"/>
  <c r="J355" i="1"/>
  <c r="L355" i="1" s="1"/>
  <c r="AD355" i="1" l="1"/>
  <c r="AB355" i="1"/>
  <c r="K355" i="1"/>
  <c r="M355" i="1"/>
  <c r="AC355" i="1"/>
  <c r="AA355" i="1"/>
  <c r="D356" i="1"/>
  <c r="N355" i="1"/>
  <c r="P355" i="1" l="1"/>
  <c r="R355" i="1" s="1"/>
  <c r="S355" i="1" s="1"/>
  <c r="T355" i="1" s="1"/>
  <c r="H356" i="1"/>
  <c r="V356" i="1" l="1"/>
  <c r="J356" i="1"/>
  <c r="L356" i="1" s="1"/>
  <c r="K356" i="1" l="1"/>
  <c r="AD356" i="1"/>
  <c r="AC356" i="1"/>
  <c r="AA356" i="1"/>
  <c r="M356" i="1"/>
  <c r="AB356" i="1"/>
  <c r="D357" i="1"/>
  <c r="N356" i="1"/>
  <c r="P356" i="1" l="1"/>
  <c r="R356" i="1" s="1"/>
  <c r="S356" i="1" s="1"/>
  <c r="T356" i="1" s="1"/>
  <c r="H357" i="1"/>
  <c r="V357" i="1" l="1"/>
  <c r="J357" i="1"/>
  <c r="L357" i="1" s="1"/>
  <c r="AA357" i="1" l="1"/>
  <c r="AC357" i="1"/>
  <c r="AB357" i="1"/>
  <c r="K357" i="1"/>
  <c r="M357" i="1"/>
  <c r="AD357" i="1"/>
  <c r="H358" i="1" s="1"/>
  <c r="V358" i="1" s="1"/>
  <c r="D358" i="1"/>
  <c r="N357" i="1"/>
  <c r="P357" i="1" l="1"/>
  <c r="R357" i="1" s="1"/>
  <c r="S357" i="1" s="1"/>
  <c r="T357" i="1" s="1"/>
  <c r="J358" i="1" l="1"/>
  <c r="L358" i="1" l="1"/>
  <c r="D359" i="1" l="1"/>
  <c r="AA358" i="1"/>
  <c r="AB358" i="1"/>
  <c r="AD358" i="1"/>
  <c r="AC358" i="1"/>
  <c r="M358" i="1"/>
  <c r="K358" i="1"/>
  <c r="N358" i="1"/>
  <c r="P358" i="1" l="1"/>
  <c r="R358" i="1" s="1"/>
  <c r="S358" i="1" s="1"/>
  <c r="T358" i="1" s="1"/>
  <c r="H359" i="1"/>
  <c r="V359" i="1" s="1"/>
  <c r="J359" i="1" l="1"/>
  <c r="L359" i="1" l="1"/>
  <c r="M359" i="1" l="1"/>
  <c r="AD359" i="1"/>
  <c r="AB359" i="1"/>
  <c r="AA359" i="1"/>
  <c r="K359" i="1"/>
  <c r="AC359" i="1"/>
  <c r="D360" i="1"/>
  <c r="N359" i="1"/>
  <c r="P359" i="1" l="1"/>
  <c r="R359" i="1" s="1"/>
  <c r="S359" i="1" s="1"/>
  <c r="T359" i="1" s="1"/>
  <c r="H360" i="1"/>
  <c r="V360" i="1" s="1"/>
  <c r="J360" i="1" l="1"/>
  <c r="L360" i="1" l="1"/>
  <c r="N360" i="1" s="1"/>
  <c r="P360" i="1" l="1"/>
  <c r="R360" i="1" s="1"/>
  <c r="S360" i="1" s="1"/>
  <c r="T360" i="1" s="1"/>
  <c r="K360" i="1"/>
  <c r="M360" i="1"/>
  <c r="AB360" i="1"/>
  <c r="AD360" i="1"/>
  <c r="AA360" i="1"/>
  <c r="AC360" i="1"/>
  <c r="D361" i="1"/>
  <c r="H361" i="1" l="1"/>
  <c r="V361" i="1" l="1"/>
  <c r="J361" i="1"/>
  <c r="L361" i="1" s="1"/>
  <c r="AB361" i="1" l="1"/>
  <c r="AD361" i="1"/>
  <c r="AC361" i="1"/>
  <c r="AA361" i="1"/>
  <c r="K361" i="1"/>
  <c r="M361" i="1"/>
  <c r="D362" i="1"/>
  <c r="N361" i="1"/>
  <c r="P361" i="1" l="1"/>
  <c r="R361" i="1" s="1"/>
  <c r="S361" i="1" s="1"/>
  <c r="T361" i="1" s="1"/>
  <c r="H362" i="1"/>
  <c r="V362" i="1" s="1"/>
  <c r="J362" i="1" l="1"/>
  <c r="L362" i="1" l="1"/>
  <c r="N362" i="1" s="1"/>
  <c r="P362" i="1" l="1"/>
  <c r="R362" i="1" s="1"/>
  <c r="S362" i="1" s="1"/>
  <c r="T362" i="1" s="1"/>
  <c r="K362" i="1"/>
  <c r="M362" i="1"/>
  <c r="AB362" i="1"/>
  <c r="AC362" i="1"/>
  <c r="AD362" i="1"/>
  <c r="AA362" i="1"/>
  <c r="D363" i="1"/>
  <c r="H363" i="1" l="1"/>
  <c r="V363" i="1" s="1"/>
  <c r="J363" i="1" l="1"/>
  <c r="L363" i="1" s="1"/>
  <c r="M363" i="1" l="1"/>
  <c r="AD363" i="1"/>
  <c r="AA363" i="1"/>
  <c r="AB363" i="1"/>
  <c r="AC363" i="1"/>
  <c r="K363" i="1"/>
  <c r="D364" i="1"/>
  <c r="N363" i="1"/>
  <c r="P363" i="1" l="1"/>
  <c r="R363" i="1" s="1"/>
  <c r="S363" i="1" s="1"/>
  <c r="T363" i="1" s="1"/>
  <c r="H364" i="1"/>
  <c r="V364" i="1" s="1"/>
  <c r="J364" i="1" l="1"/>
  <c r="L364" i="1" l="1"/>
  <c r="N364" i="1" s="1"/>
  <c r="P364" i="1" l="1"/>
  <c r="R364" i="1" s="1"/>
  <c r="S364" i="1" s="1"/>
  <c r="T364" i="1" s="1"/>
  <c r="AB364" i="1"/>
  <c r="AD364" i="1"/>
  <c r="K364" i="1"/>
  <c r="AA364" i="1"/>
  <c r="AC364" i="1"/>
  <c r="M364" i="1"/>
  <c r="D365" i="1"/>
  <c r="H365" i="1" l="1"/>
  <c r="V365" i="1" l="1"/>
  <c r="J365" i="1"/>
  <c r="L365" i="1" s="1"/>
  <c r="N365" i="1" l="1"/>
  <c r="K365" i="1"/>
  <c r="AA365" i="1"/>
  <c r="AC365" i="1"/>
  <c r="AD365" i="1"/>
  <c r="M365" i="1"/>
  <c r="AB365" i="1"/>
  <c r="D366" i="1"/>
  <c r="H366" i="1" l="1"/>
  <c r="V366" i="1" s="1"/>
  <c r="P365" i="1"/>
  <c r="R365" i="1" s="1"/>
  <c r="S365" i="1" s="1"/>
  <c r="T365" i="1" s="1"/>
  <c r="J366" i="1" l="1"/>
  <c r="L366" i="1" s="1"/>
  <c r="N366" i="1" s="1"/>
  <c r="P366" i="1" l="1"/>
  <c r="R366" i="1" s="1"/>
  <c r="AD366" i="1"/>
  <c r="AA366" i="1"/>
  <c r="AB366" i="1"/>
  <c r="M366" i="1"/>
  <c r="K366" i="1"/>
  <c r="AC366" i="1"/>
  <c r="D367" i="1"/>
  <c r="H367" i="1" l="1"/>
  <c r="S366" i="1"/>
  <c r="T366" i="1" s="1"/>
  <c r="V367" i="1" l="1"/>
  <c r="J367" i="1"/>
  <c r="L367" i="1" l="1"/>
  <c r="N367" i="1" s="1"/>
  <c r="P367" i="1" l="1"/>
  <c r="R367" i="1" s="1"/>
  <c r="D368" i="1"/>
  <c r="M367" i="1"/>
  <c r="AC367" i="1"/>
  <c r="AD367" i="1"/>
  <c r="AB367" i="1"/>
  <c r="K367" i="1"/>
  <c r="AA367" i="1"/>
  <c r="H368" i="1" l="1"/>
  <c r="S367" i="1"/>
  <c r="T367" i="1" s="1"/>
  <c r="V368" i="1" l="1"/>
  <c r="J368" i="1"/>
  <c r="L368" i="1" s="1"/>
  <c r="N368" i="1" l="1"/>
  <c r="AC368" i="1"/>
  <c r="AA368" i="1"/>
  <c r="AB368" i="1"/>
  <c r="K368" i="1"/>
  <c r="M368" i="1"/>
  <c r="AD368" i="1"/>
  <c r="D369" i="1"/>
  <c r="H369" i="1" l="1"/>
  <c r="V369" i="1" s="1"/>
  <c r="P368" i="1"/>
  <c r="R368" i="1" s="1"/>
  <c r="S368" i="1" s="1"/>
  <c r="T368" i="1" s="1"/>
  <c r="J369" i="1" l="1"/>
  <c r="L369" i="1" l="1"/>
  <c r="N369" i="1" s="1"/>
  <c r="P369" i="1" l="1"/>
  <c r="R369" i="1" s="1"/>
  <c r="S369" i="1" s="1"/>
  <c r="T369" i="1" s="1"/>
  <c r="K369" i="1"/>
  <c r="AD369" i="1"/>
  <c r="AB369" i="1"/>
  <c r="AC369" i="1"/>
  <c r="M369" i="1"/>
  <c r="AA369" i="1"/>
  <c r="D370" i="1"/>
  <c r="H370" i="1" l="1"/>
  <c r="V370" i="1" s="1"/>
  <c r="J370" i="1" l="1"/>
  <c r="L370" i="1"/>
  <c r="N370" i="1" s="1"/>
  <c r="P370" i="1" l="1"/>
  <c r="R370" i="1" s="1"/>
  <c r="S370" i="1" s="1"/>
  <c r="T370" i="1" s="1"/>
  <c r="M370" i="1"/>
  <c r="AB370" i="1"/>
  <c r="AA370" i="1"/>
  <c r="K370" i="1"/>
  <c r="AC370" i="1"/>
  <c r="AD370" i="1"/>
  <c r="D371" i="1"/>
  <c r="H371" i="1" l="1"/>
  <c r="V371" i="1" l="1"/>
  <c r="J371" i="1"/>
  <c r="L371" i="1" s="1"/>
  <c r="K371" i="1" l="1"/>
  <c r="AD371" i="1"/>
  <c r="AB371" i="1"/>
  <c r="M371" i="1"/>
  <c r="AC371" i="1"/>
  <c r="AA371" i="1"/>
  <c r="D372" i="1"/>
  <c r="N371" i="1"/>
  <c r="P371" i="1" l="1"/>
  <c r="R371" i="1" s="1"/>
  <c r="S371" i="1" s="1"/>
  <c r="T371" i="1" s="1"/>
  <c r="H372" i="1"/>
  <c r="V372" i="1" l="1"/>
  <c r="J372" i="1"/>
  <c r="L372" i="1" s="1"/>
  <c r="AC372" i="1" l="1"/>
  <c r="K372" i="1"/>
  <c r="AB372" i="1"/>
  <c r="M372" i="1"/>
  <c r="AD372" i="1"/>
  <c r="AA372" i="1"/>
  <c r="D373" i="1"/>
  <c r="N372" i="1"/>
  <c r="H373" i="1" l="1"/>
  <c r="V373" i="1" s="1"/>
  <c r="P372" i="1"/>
  <c r="R372" i="1" s="1"/>
  <c r="S372" i="1" s="1"/>
  <c r="T372" i="1" s="1"/>
  <c r="J373" i="1" l="1"/>
  <c r="L373" i="1" s="1"/>
  <c r="N373" i="1" s="1"/>
  <c r="P373" i="1" l="1"/>
  <c r="R373" i="1" s="1"/>
  <c r="S373" i="1" s="1"/>
  <c r="T373" i="1" s="1"/>
  <c r="M373" i="1"/>
  <c r="AC373" i="1"/>
  <c r="AA373" i="1"/>
  <c r="AB373" i="1"/>
  <c r="AD373" i="1"/>
  <c r="K373" i="1"/>
  <c r="D374" i="1"/>
  <c r="H374" i="1" l="1"/>
  <c r="V374" i="1" s="1"/>
  <c r="J374" i="1" l="1"/>
  <c r="L374" i="1" s="1"/>
  <c r="N374" i="1" s="1"/>
  <c r="P374" i="1" s="1"/>
  <c r="R374" i="1" s="1"/>
  <c r="S374" i="1" s="1"/>
  <c r="T374" i="1" s="1"/>
  <c r="AB374" i="1" l="1"/>
  <c r="M374" i="1"/>
  <c r="K374" i="1"/>
  <c r="AA374" i="1"/>
  <c r="AD374" i="1"/>
  <c r="AC374" i="1"/>
  <c r="D375" i="1"/>
  <c r="H375" i="1" l="1"/>
  <c r="J375" i="1" l="1"/>
  <c r="V375" i="1"/>
  <c r="L375" i="1" l="1"/>
  <c r="N375" i="1" s="1"/>
  <c r="P375" i="1" l="1"/>
  <c r="R375" i="1" s="1"/>
  <c r="S375" i="1" s="1"/>
  <c r="T375" i="1" s="1"/>
  <c r="AB375" i="1"/>
  <c r="AA375" i="1"/>
  <c r="AC375" i="1"/>
  <c r="M375" i="1"/>
  <c r="K375" i="1"/>
  <c r="AD375" i="1"/>
  <c r="D376" i="1"/>
  <c r="H376" i="1" l="1"/>
  <c r="V376" i="1" l="1"/>
  <c r="J376" i="1"/>
  <c r="L376" i="1" l="1"/>
  <c r="N376" i="1" s="1"/>
  <c r="P376" i="1" l="1"/>
  <c r="R376" i="1" s="1"/>
  <c r="S376" i="1" s="1"/>
  <c r="T376" i="1" s="1"/>
  <c r="K376" i="1"/>
  <c r="AC376" i="1"/>
  <c r="M376" i="1"/>
  <c r="AB376" i="1"/>
  <c r="AD376" i="1"/>
  <c r="AA376" i="1"/>
  <c r="D377" i="1"/>
  <c r="H377" i="1" l="1"/>
  <c r="V377" i="1" s="1"/>
  <c r="J377" i="1" l="1"/>
  <c r="L377" i="1" s="1"/>
  <c r="AA377" i="1" l="1"/>
  <c r="K377" i="1"/>
  <c r="AB377" i="1"/>
  <c r="M377" i="1"/>
  <c r="AD377" i="1"/>
  <c r="AC377" i="1"/>
  <c r="D378" i="1"/>
  <c r="N377" i="1"/>
  <c r="H378" i="1" l="1"/>
  <c r="P377" i="1"/>
  <c r="R377" i="1" s="1"/>
  <c r="S377" i="1" s="1"/>
  <c r="T377" i="1" s="1"/>
  <c r="V378" i="1"/>
  <c r="J378" i="1" l="1"/>
  <c r="L378" i="1" s="1"/>
  <c r="AC378" i="1" s="1"/>
  <c r="N378" i="1" l="1"/>
  <c r="AD378" i="1"/>
  <c r="AB378" i="1"/>
  <c r="AA378" i="1"/>
  <c r="D379" i="1"/>
  <c r="M378" i="1"/>
  <c r="K378" i="1"/>
  <c r="P378" i="1"/>
  <c r="R378" i="1" s="1"/>
  <c r="S378" i="1" s="1"/>
  <c r="T378" i="1" s="1"/>
  <c r="H379" i="1" l="1"/>
  <c r="V379" i="1" s="1"/>
  <c r="J379" i="1"/>
  <c r="L379" i="1" s="1"/>
  <c r="AD379" i="1" l="1"/>
  <c r="AA379" i="1"/>
  <c r="M379" i="1"/>
  <c r="AB379" i="1"/>
  <c r="K379" i="1"/>
  <c r="AC379" i="1"/>
  <c r="D380" i="1"/>
  <c r="N379" i="1"/>
  <c r="P379" i="1" l="1"/>
  <c r="R379" i="1" s="1"/>
  <c r="S379" i="1" s="1"/>
  <c r="T379" i="1" s="1"/>
  <c r="H380" i="1"/>
  <c r="V380" i="1" s="1"/>
  <c r="J380" i="1" l="1"/>
  <c r="L380" i="1" l="1"/>
  <c r="N380" i="1" s="1"/>
  <c r="P380" i="1" l="1"/>
  <c r="R380" i="1" s="1"/>
  <c r="S380" i="1" s="1"/>
  <c r="T380" i="1" s="1"/>
  <c r="AA380" i="1"/>
  <c r="AB380" i="1"/>
  <c r="M380" i="1"/>
  <c r="AC380" i="1"/>
  <c r="AD380" i="1"/>
  <c r="K380" i="1"/>
  <c r="D381" i="1"/>
  <c r="H381" i="1" l="1"/>
  <c r="V381" i="1" s="1"/>
  <c r="J381" i="1" l="1"/>
  <c r="L381" i="1" s="1"/>
  <c r="N381" i="1" s="1"/>
  <c r="P381" i="1" l="1"/>
  <c r="R381" i="1" s="1"/>
  <c r="S381" i="1" s="1"/>
  <c r="T381" i="1" s="1"/>
  <c r="AA381" i="1"/>
  <c r="AD381" i="1"/>
  <c r="AC381" i="1"/>
  <c r="M381" i="1"/>
  <c r="AB381" i="1"/>
  <c r="K381" i="1"/>
  <c r="D382" i="1"/>
  <c r="H382" i="1" l="1"/>
  <c r="V382" i="1" l="1"/>
  <c r="J382" i="1"/>
  <c r="L382" i="1" s="1"/>
  <c r="M382" i="1" l="1"/>
  <c r="AD382" i="1"/>
  <c r="AB382" i="1"/>
  <c r="K382" i="1"/>
  <c r="AC382" i="1"/>
  <c r="AA382" i="1"/>
  <c r="D383" i="1"/>
  <c r="N382" i="1"/>
  <c r="H383" i="1" l="1"/>
  <c r="V383" i="1" s="1"/>
  <c r="P382" i="1"/>
  <c r="R382" i="1" s="1"/>
  <c r="S382" i="1" s="1"/>
  <c r="T382" i="1" s="1"/>
  <c r="J383" i="1" l="1"/>
  <c r="L383" i="1" s="1"/>
  <c r="N383" i="1" s="1"/>
  <c r="P383" i="1" l="1"/>
  <c r="R383" i="1" s="1"/>
  <c r="S383" i="1" s="1"/>
  <c r="T383" i="1" s="1"/>
  <c r="K383" i="1"/>
  <c r="AD383" i="1"/>
  <c r="AB383" i="1"/>
  <c r="AC383" i="1"/>
  <c r="M383" i="1"/>
  <c r="AA383" i="1"/>
  <c r="D384" i="1"/>
  <c r="H384" i="1" l="1"/>
  <c r="V384" i="1" l="1"/>
  <c r="J384" i="1"/>
  <c r="L384" i="1" l="1"/>
  <c r="AB384" i="1" l="1"/>
  <c r="K384" i="1"/>
  <c r="AA384" i="1"/>
  <c r="AC384" i="1"/>
  <c r="AD384" i="1"/>
  <c r="M384" i="1"/>
  <c r="D385" i="1"/>
  <c r="N384" i="1"/>
  <c r="H385" i="1" l="1"/>
  <c r="P384" i="1"/>
  <c r="R384" i="1" s="1"/>
  <c r="S384" i="1" s="1"/>
  <c r="T384" i="1" s="1"/>
  <c r="V385" i="1"/>
  <c r="J385" i="1" l="1"/>
  <c r="L385" i="1" s="1"/>
  <c r="AB385" i="1" s="1"/>
  <c r="D386" i="1" l="1"/>
  <c r="AD385" i="1"/>
  <c r="K385" i="1"/>
  <c r="AA385" i="1"/>
  <c r="N385" i="1"/>
  <c r="AC385" i="1"/>
  <c r="M385" i="1"/>
  <c r="H386" i="1"/>
  <c r="P385" i="1"/>
  <c r="R385" i="1" s="1"/>
  <c r="S385" i="1" s="1"/>
  <c r="T385" i="1" s="1"/>
  <c r="J386" i="1" l="1"/>
  <c r="V386" i="1"/>
  <c r="L386" i="1"/>
  <c r="M386" i="1" l="1"/>
  <c r="AC386" i="1"/>
  <c r="AD386" i="1"/>
  <c r="K386" i="1"/>
  <c r="AA386" i="1"/>
  <c r="AB386" i="1"/>
  <c r="D387" i="1"/>
  <c r="N386" i="1"/>
  <c r="P386" i="1" l="1"/>
  <c r="R386" i="1" s="1"/>
  <c r="S386" i="1" s="1"/>
  <c r="T386" i="1" s="1"/>
  <c r="H387" i="1"/>
  <c r="V387" i="1" l="1"/>
  <c r="J387" i="1"/>
  <c r="L387" i="1" s="1"/>
  <c r="AB387" i="1" l="1"/>
  <c r="AC387" i="1"/>
  <c r="M387" i="1"/>
  <c r="AA387" i="1"/>
  <c r="AD387" i="1"/>
  <c r="K387" i="1"/>
  <c r="D388" i="1"/>
  <c r="N387" i="1"/>
  <c r="H388" i="1" l="1"/>
  <c r="V388" i="1" s="1"/>
  <c r="P387" i="1"/>
  <c r="R387" i="1" s="1"/>
  <c r="S387" i="1" s="1"/>
  <c r="T387" i="1" s="1"/>
  <c r="J388" i="1" l="1"/>
  <c r="L388" i="1" s="1"/>
  <c r="N388" i="1" s="1"/>
  <c r="P388" i="1" l="1"/>
  <c r="R388" i="1" s="1"/>
  <c r="S388" i="1" s="1"/>
  <c r="T388" i="1" s="1"/>
  <c r="AA388" i="1"/>
  <c r="AB388" i="1"/>
  <c r="AC388" i="1"/>
  <c r="M388" i="1"/>
  <c r="K388" i="1"/>
  <c r="AD388" i="1"/>
  <c r="D389" i="1"/>
  <c r="H389" i="1" l="1"/>
  <c r="V389" i="1" l="1"/>
  <c r="J389" i="1"/>
  <c r="L389" i="1" l="1"/>
  <c r="N389" i="1" s="1"/>
  <c r="P389" i="1" l="1"/>
  <c r="R389" i="1" s="1"/>
  <c r="S389" i="1" s="1"/>
  <c r="T389" i="1" s="1"/>
  <c r="AB389" i="1"/>
  <c r="K389" i="1"/>
  <c r="M389" i="1"/>
  <c r="AA389" i="1"/>
  <c r="AC389" i="1"/>
  <c r="AD389" i="1"/>
  <c r="D390" i="1"/>
  <c r="H390" i="1" l="1"/>
  <c r="V390" i="1" l="1"/>
  <c r="J390" i="1"/>
  <c r="L390" i="1" l="1"/>
  <c r="AA390" i="1" l="1"/>
  <c r="AC390" i="1"/>
  <c r="K390" i="1"/>
  <c r="M390" i="1"/>
  <c r="AB390" i="1"/>
  <c r="AD390" i="1"/>
  <c r="D391" i="1"/>
  <c r="N390" i="1"/>
  <c r="P390" i="1" l="1"/>
  <c r="R390" i="1" s="1"/>
  <c r="S390" i="1" s="1"/>
  <c r="T390" i="1" s="1"/>
  <c r="H391" i="1"/>
  <c r="V391" i="1" s="1"/>
  <c r="J391" i="1" l="1"/>
  <c r="L391" i="1" l="1"/>
  <c r="N391" i="1" s="1"/>
  <c r="P391" i="1" l="1"/>
  <c r="R391" i="1" s="1"/>
  <c r="S391" i="1" s="1"/>
  <c r="T391" i="1" s="1"/>
  <c r="AA391" i="1"/>
  <c r="M391" i="1"/>
  <c r="AC391" i="1"/>
  <c r="AB391" i="1"/>
  <c r="AD391" i="1"/>
  <c r="K391" i="1"/>
  <c r="D392" i="1"/>
  <c r="H392" i="1" l="1"/>
  <c r="V392" i="1" s="1"/>
  <c r="J392" i="1" l="1"/>
  <c r="L392" i="1" s="1"/>
  <c r="N392" i="1" s="1"/>
  <c r="P392" i="1" l="1"/>
  <c r="R392" i="1" s="1"/>
  <c r="S392" i="1" s="1"/>
  <c r="T392" i="1" s="1"/>
  <c r="AD392" i="1"/>
  <c r="AA392" i="1"/>
  <c r="AC392" i="1"/>
  <c r="K392" i="1"/>
  <c r="M392" i="1"/>
  <c r="AB392" i="1"/>
  <c r="D393" i="1"/>
  <c r="H393" i="1" l="1"/>
  <c r="V393" i="1" l="1"/>
  <c r="J393" i="1"/>
  <c r="L393" i="1" s="1"/>
  <c r="AC393" i="1" l="1"/>
  <c r="M393" i="1"/>
  <c r="K393" i="1"/>
  <c r="AD393" i="1"/>
  <c r="AA393" i="1"/>
  <c r="AB393" i="1"/>
  <c r="D394" i="1"/>
  <c r="N393" i="1"/>
  <c r="P393" i="1" l="1"/>
  <c r="R393" i="1" s="1"/>
  <c r="S393" i="1" s="1"/>
  <c r="T393" i="1" s="1"/>
  <c r="H394" i="1"/>
  <c r="V394" i="1" s="1"/>
  <c r="J394" i="1" l="1"/>
  <c r="L394" i="1" l="1"/>
  <c r="AB394" i="1" l="1"/>
  <c r="AD394" i="1"/>
  <c r="M394" i="1"/>
  <c r="AA394" i="1"/>
  <c r="AC394" i="1"/>
  <c r="K394" i="1"/>
  <c r="D395" i="1"/>
  <c r="N394" i="1"/>
  <c r="P394" i="1" l="1"/>
  <c r="R394" i="1" s="1"/>
  <c r="S394" i="1" s="1"/>
  <c r="T394" i="1" s="1"/>
  <c r="H395" i="1"/>
  <c r="V395" i="1" l="1"/>
  <c r="J395" i="1"/>
  <c r="L395" i="1" s="1"/>
  <c r="M395" i="1" l="1"/>
  <c r="AD395" i="1"/>
  <c r="AB395" i="1"/>
  <c r="AA395" i="1"/>
  <c r="AC395" i="1"/>
  <c r="K395" i="1"/>
  <c r="D396" i="1"/>
  <c r="N395" i="1"/>
  <c r="P395" i="1" l="1"/>
  <c r="R395" i="1" s="1"/>
  <c r="S395" i="1" s="1"/>
  <c r="T395" i="1" s="1"/>
  <c r="H396" i="1"/>
  <c r="V396" i="1" s="1"/>
  <c r="J396" i="1" l="1"/>
  <c r="L396" i="1" l="1"/>
  <c r="N396" i="1" s="1"/>
  <c r="P396" i="1" l="1"/>
  <c r="R396" i="1" s="1"/>
  <c r="S396" i="1" s="1"/>
  <c r="T396" i="1" s="1"/>
  <c r="AA396" i="1"/>
  <c r="AC396" i="1"/>
  <c r="M396" i="1"/>
  <c r="AD396" i="1"/>
  <c r="AB396" i="1"/>
  <c r="K396" i="1"/>
  <c r="D397" i="1"/>
  <c r="H397" i="1" l="1"/>
  <c r="V397" i="1" l="1"/>
  <c r="J397" i="1"/>
  <c r="L397" i="1" l="1"/>
  <c r="N397" i="1" s="1"/>
  <c r="P397" i="1" l="1"/>
  <c r="R397" i="1" s="1"/>
  <c r="S397" i="1" s="1"/>
  <c r="T397" i="1" s="1"/>
  <c r="AD397" i="1"/>
  <c r="AC397" i="1"/>
  <c r="M397" i="1"/>
  <c r="K397" i="1"/>
  <c r="AA397" i="1"/>
  <c r="AB397" i="1"/>
  <c r="D398" i="1"/>
  <c r="H398" i="1" l="1"/>
  <c r="V398" i="1" l="1"/>
  <c r="J398" i="1"/>
  <c r="L398" i="1" l="1"/>
  <c r="N398" i="1" s="1"/>
  <c r="P398" i="1" l="1"/>
  <c r="R398" i="1" s="1"/>
  <c r="S398" i="1" s="1"/>
  <c r="T398" i="1" s="1"/>
  <c r="AA398" i="1"/>
  <c r="K398" i="1"/>
  <c r="M398" i="1"/>
  <c r="AC398" i="1"/>
  <c r="AB398" i="1"/>
  <c r="AD398" i="1"/>
  <c r="D399" i="1"/>
  <c r="H399" i="1" l="1"/>
  <c r="V399" i="1" l="1"/>
  <c r="J399" i="1"/>
  <c r="L399" i="1" l="1"/>
  <c r="N399" i="1" s="1"/>
  <c r="P399" i="1" s="1"/>
  <c r="R399" i="1" s="1"/>
  <c r="S399" i="1" s="1"/>
  <c r="T399" i="1" s="1"/>
  <c r="K399" i="1" l="1"/>
  <c r="M399" i="1"/>
  <c r="AA399" i="1"/>
  <c r="AB399" i="1"/>
  <c r="AD399" i="1"/>
  <c r="AC399" i="1"/>
  <c r="D400" i="1"/>
  <c r="H400" i="1" l="1"/>
  <c r="J400" i="1" s="1"/>
  <c r="V400" i="1" l="1"/>
  <c r="L400" i="1"/>
  <c r="N400" i="1" s="1"/>
  <c r="P400" i="1" l="1"/>
  <c r="R400" i="1" s="1"/>
  <c r="S400" i="1" s="1"/>
  <c r="T400" i="1" s="1"/>
  <c r="K400" i="1"/>
  <c r="AD400" i="1"/>
  <c r="AB400" i="1"/>
  <c r="M400" i="1"/>
  <c r="AA400" i="1"/>
  <c r="AC400" i="1"/>
  <c r="D401" i="1"/>
  <c r="H401" i="1" l="1"/>
  <c r="V401" i="1" l="1"/>
  <c r="J401" i="1"/>
  <c r="L401" i="1" s="1"/>
  <c r="K401" i="1" l="1"/>
  <c r="AD401" i="1"/>
  <c r="AB401" i="1"/>
  <c r="AC401" i="1"/>
  <c r="AA401" i="1"/>
  <c r="M401" i="1"/>
  <c r="D402" i="1"/>
  <c r="N401" i="1"/>
  <c r="P401" i="1" l="1"/>
  <c r="R401" i="1" s="1"/>
  <c r="S401" i="1" s="1"/>
  <c r="T401" i="1" s="1"/>
  <c r="H402" i="1"/>
  <c r="V402" i="1" l="1"/>
  <c r="J402" i="1"/>
  <c r="L402" i="1" s="1"/>
  <c r="M402" i="1" l="1"/>
  <c r="AB402" i="1"/>
  <c r="AC402" i="1"/>
  <c r="AD402" i="1"/>
  <c r="K402" i="1"/>
  <c r="AA402" i="1"/>
  <c r="D403" i="1"/>
  <c r="N402" i="1"/>
  <c r="H403" i="1" l="1"/>
  <c r="V403" i="1" s="1"/>
  <c r="P402" i="1"/>
  <c r="R402" i="1" s="1"/>
  <c r="S402" i="1" s="1"/>
  <c r="T402" i="1" s="1"/>
  <c r="J403" i="1" l="1"/>
  <c r="L403" i="1" s="1"/>
  <c r="N403" i="1" s="1"/>
  <c r="P403" i="1" s="1"/>
  <c r="R403" i="1" s="1"/>
  <c r="S403" i="1" s="1"/>
  <c r="T403" i="1" s="1"/>
  <c r="AA403" i="1" l="1"/>
  <c r="AB403" i="1"/>
  <c r="AD403" i="1"/>
  <c r="M403" i="1"/>
  <c r="AC403" i="1"/>
  <c r="K403" i="1"/>
  <c r="D404" i="1"/>
  <c r="H404" i="1" l="1"/>
  <c r="J404" i="1" l="1"/>
  <c r="V404" i="1"/>
  <c r="L404" i="1"/>
  <c r="K404" i="1" l="1"/>
  <c r="AA404" i="1"/>
  <c r="AC404" i="1"/>
  <c r="M404" i="1"/>
  <c r="AB404" i="1"/>
  <c r="AD404" i="1"/>
  <c r="H405" i="1" s="1"/>
  <c r="D405" i="1"/>
  <c r="N404" i="1"/>
  <c r="P404" i="1" l="1"/>
  <c r="R404" i="1" s="1"/>
  <c r="S404" i="1" s="1"/>
  <c r="T404" i="1" s="1"/>
  <c r="V405" i="1"/>
  <c r="J405" i="1" l="1"/>
  <c r="L405" i="1" s="1"/>
  <c r="N405" i="1" l="1"/>
  <c r="K405" i="1"/>
  <c r="AD405" i="1"/>
  <c r="AA405" i="1"/>
  <c r="AB405" i="1"/>
  <c r="M405" i="1"/>
  <c r="AC405" i="1"/>
  <c r="D406" i="1"/>
  <c r="H406" i="1" l="1"/>
  <c r="V406" i="1" s="1"/>
  <c r="P405" i="1"/>
  <c r="R405" i="1" s="1"/>
  <c r="S405" i="1" s="1"/>
  <c r="T405" i="1" s="1"/>
  <c r="J406" i="1" l="1"/>
  <c r="L406" i="1" l="1"/>
  <c r="N406" i="1" s="1"/>
  <c r="P406" i="1" l="1"/>
  <c r="R406" i="1" s="1"/>
  <c r="S406" i="1" s="1"/>
  <c r="T406" i="1" s="1"/>
  <c r="D407" i="1"/>
  <c r="M406" i="1"/>
  <c r="AB406" i="1"/>
  <c r="K406" i="1"/>
  <c r="AD406" i="1"/>
  <c r="AA406" i="1"/>
  <c r="AC406" i="1"/>
  <c r="H407" i="1" l="1"/>
  <c r="V407" i="1" l="1"/>
  <c r="J407" i="1"/>
  <c r="L407" i="1" l="1"/>
  <c r="K407" i="1" l="1"/>
  <c r="AD407" i="1"/>
  <c r="M407" i="1"/>
  <c r="AB407" i="1"/>
  <c r="AA407" i="1"/>
  <c r="AC407" i="1"/>
  <c r="D408" i="1"/>
  <c r="N407" i="1"/>
  <c r="H408" i="1" l="1"/>
  <c r="V408" i="1" s="1"/>
  <c r="P407" i="1"/>
  <c r="R407" i="1" s="1"/>
  <c r="S407" i="1" s="1"/>
  <c r="T407" i="1" s="1"/>
  <c r="J408" i="1" l="1"/>
  <c r="L408" i="1" s="1"/>
  <c r="N408" i="1" s="1"/>
  <c r="P408" i="1" l="1"/>
  <c r="R408" i="1" s="1"/>
  <c r="S408" i="1" s="1"/>
  <c r="T408" i="1" s="1"/>
  <c r="AD408" i="1"/>
  <c r="AA408" i="1"/>
  <c r="M408" i="1"/>
  <c r="K408" i="1"/>
  <c r="AB408" i="1"/>
  <c r="AC408" i="1"/>
  <c r="D409" i="1"/>
  <c r="H409" i="1" l="1"/>
  <c r="V409" i="1" l="1"/>
  <c r="J409" i="1"/>
  <c r="L409" i="1" s="1"/>
  <c r="AC409" i="1" l="1"/>
  <c r="AD409" i="1"/>
  <c r="M409" i="1"/>
  <c r="AB409" i="1"/>
  <c r="AA409" i="1"/>
  <c r="K409" i="1"/>
  <c r="D410" i="1"/>
  <c r="N409" i="1"/>
  <c r="P409" i="1" l="1"/>
  <c r="R409" i="1" s="1"/>
  <c r="S409" i="1" s="1"/>
  <c r="T409" i="1" s="1"/>
  <c r="H410" i="1"/>
  <c r="V410" i="1" l="1"/>
  <c r="J410" i="1"/>
  <c r="L410" i="1" s="1"/>
  <c r="AA410" i="1" l="1"/>
  <c r="AD410" i="1"/>
  <c r="K410" i="1"/>
  <c r="AC410" i="1"/>
  <c r="M410" i="1"/>
  <c r="AB410" i="1"/>
  <c r="D411" i="1"/>
  <c r="N410" i="1"/>
  <c r="P410" i="1" l="1"/>
  <c r="R410" i="1" s="1"/>
  <c r="S410" i="1" s="1"/>
  <c r="T410" i="1" s="1"/>
  <c r="H411" i="1"/>
  <c r="V411" i="1" s="1"/>
  <c r="J411" i="1" l="1"/>
  <c r="L411" i="1" l="1"/>
  <c r="M411" i="1" l="1"/>
  <c r="K411" i="1"/>
  <c r="AA411" i="1"/>
  <c r="AC411" i="1"/>
  <c r="AB411" i="1"/>
  <c r="AD411" i="1"/>
  <c r="H412" i="1" s="1"/>
  <c r="V412" i="1" s="1"/>
  <c r="D412" i="1"/>
  <c r="N411" i="1"/>
  <c r="P411" i="1" l="1"/>
  <c r="R411" i="1" s="1"/>
  <c r="S411" i="1" s="1"/>
  <c r="T411" i="1" s="1"/>
  <c r="J412" i="1" l="1"/>
  <c r="L412" i="1" l="1"/>
  <c r="AA412" i="1" l="1"/>
  <c r="AC412" i="1"/>
  <c r="AB412" i="1"/>
  <c r="AD412" i="1"/>
  <c r="K412" i="1"/>
  <c r="M412" i="1"/>
  <c r="D413" i="1"/>
  <c r="N412" i="1"/>
  <c r="P412" i="1" l="1"/>
  <c r="R412" i="1" s="1"/>
  <c r="S412" i="1" s="1"/>
  <c r="T412" i="1" s="1"/>
  <c r="H413" i="1"/>
  <c r="V413" i="1" s="1"/>
  <c r="J413" i="1" l="1"/>
  <c r="L413" i="1" l="1"/>
  <c r="N413" i="1" s="1"/>
  <c r="P413" i="1" l="1"/>
  <c r="R413" i="1" s="1"/>
  <c r="S413" i="1" s="1"/>
  <c r="T413" i="1" s="1"/>
  <c r="AD413" i="1"/>
  <c r="M413" i="1"/>
  <c r="K413" i="1"/>
  <c r="AB413" i="1"/>
  <c r="AC413" i="1"/>
  <c r="AA413" i="1"/>
  <c r="D414" i="1"/>
  <c r="H414" i="1" l="1"/>
  <c r="V414" i="1" l="1"/>
  <c r="J414" i="1"/>
  <c r="L414" i="1" l="1"/>
  <c r="M414" i="1" l="1"/>
  <c r="AC414" i="1"/>
  <c r="AD414" i="1"/>
  <c r="AB414" i="1"/>
  <c r="AA414" i="1"/>
  <c r="K414" i="1"/>
  <c r="D415" i="1"/>
  <c r="N414" i="1"/>
  <c r="P414" i="1" l="1"/>
  <c r="R414" i="1" s="1"/>
  <c r="S414" i="1" s="1"/>
  <c r="T414" i="1" s="1"/>
  <c r="H415" i="1"/>
  <c r="V415" i="1" l="1"/>
  <c r="J415" i="1"/>
  <c r="L415" i="1" s="1"/>
  <c r="AA415" i="1" l="1"/>
  <c r="AB415" i="1"/>
  <c r="AC415" i="1"/>
  <c r="M415" i="1"/>
  <c r="AD415" i="1"/>
  <c r="K415" i="1"/>
  <c r="D416" i="1"/>
  <c r="N415" i="1"/>
  <c r="H416" i="1" l="1"/>
  <c r="V416" i="1" s="1"/>
  <c r="P415" i="1"/>
  <c r="R415" i="1" s="1"/>
  <c r="S415" i="1" s="1"/>
  <c r="T415" i="1" s="1"/>
  <c r="J416" i="1" l="1"/>
  <c r="L416" i="1" s="1"/>
  <c r="N416" i="1" s="1"/>
  <c r="P416" i="1" l="1"/>
  <c r="R416" i="1" s="1"/>
  <c r="S416" i="1" s="1"/>
  <c r="T416" i="1" s="1"/>
  <c r="AD416" i="1"/>
  <c r="AA416" i="1"/>
  <c r="K416" i="1"/>
  <c r="AC416" i="1"/>
  <c r="AB416" i="1"/>
  <c r="M416" i="1"/>
  <c r="D417" i="1"/>
  <c r="H417" i="1" l="1"/>
  <c r="V417" i="1" l="1"/>
  <c r="J417" i="1"/>
  <c r="L417" i="1" l="1"/>
  <c r="N417" i="1" s="1"/>
  <c r="P417" i="1" l="1"/>
  <c r="R417" i="1" s="1"/>
  <c r="S417" i="1" s="1"/>
  <c r="T417" i="1" s="1"/>
  <c r="AC417" i="1"/>
  <c r="AA417" i="1"/>
  <c r="AD417" i="1"/>
  <c r="K417" i="1"/>
  <c r="AB417" i="1"/>
  <c r="M417" i="1"/>
  <c r="D418" i="1"/>
  <c r="H418" i="1" l="1"/>
  <c r="V418" i="1" l="1"/>
  <c r="J418" i="1"/>
  <c r="L418" i="1" l="1"/>
  <c r="N418" i="1" s="1"/>
  <c r="P418" i="1" l="1"/>
  <c r="R418" i="1" s="1"/>
  <c r="S418" i="1" s="1"/>
  <c r="T418" i="1" s="1"/>
  <c r="AA418" i="1"/>
  <c r="AC418" i="1"/>
  <c r="AB418" i="1"/>
  <c r="K418" i="1"/>
  <c r="AD418" i="1"/>
  <c r="M418" i="1"/>
  <c r="D419" i="1"/>
  <c r="H419" i="1" l="1"/>
  <c r="V419" i="1" s="1"/>
  <c r="J419" i="1" l="1"/>
  <c r="L419" i="1" s="1"/>
  <c r="N419" i="1" s="1"/>
  <c r="P419" i="1" l="1"/>
  <c r="R419" i="1" s="1"/>
  <c r="S419" i="1" s="1"/>
  <c r="T419" i="1" s="1"/>
  <c r="AA419" i="1"/>
  <c r="AB419" i="1"/>
  <c r="AC419" i="1"/>
  <c r="K419" i="1"/>
  <c r="AD419" i="1"/>
  <c r="M419" i="1"/>
  <c r="D420" i="1"/>
  <c r="H420" i="1" l="1"/>
  <c r="V420" i="1" s="1"/>
  <c r="J420" i="1" l="1"/>
  <c r="L420" i="1" s="1"/>
  <c r="N420" i="1" s="1"/>
  <c r="P420" i="1" l="1"/>
  <c r="R420" i="1" s="1"/>
  <c r="S420" i="1" s="1"/>
  <c r="T420" i="1" s="1"/>
  <c r="AA420" i="1"/>
  <c r="M420" i="1"/>
  <c r="AC420" i="1"/>
  <c r="K420" i="1"/>
  <c r="AB420" i="1"/>
  <c r="AD420" i="1"/>
  <c r="D421" i="1"/>
  <c r="H421" i="1" l="1"/>
  <c r="V421" i="1" l="1"/>
  <c r="J421" i="1"/>
  <c r="L421" i="1" l="1"/>
  <c r="N421" i="1" s="1"/>
  <c r="P421" i="1" l="1"/>
  <c r="R421" i="1" s="1"/>
  <c r="S421" i="1" s="1"/>
  <c r="T421" i="1" s="1"/>
  <c r="D422" i="1"/>
  <c r="AD421" i="1"/>
  <c r="K421" i="1"/>
  <c r="AA421" i="1"/>
  <c r="AC421" i="1"/>
  <c r="AB421" i="1"/>
  <c r="M421" i="1"/>
  <c r="H422" i="1" l="1"/>
  <c r="V422" i="1" l="1"/>
  <c r="J422" i="1"/>
  <c r="L422" i="1" l="1"/>
  <c r="N422" i="1" s="1"/>
  <c r="P422" i="1" l="1"/>
  <c r="R422" i="1" s="1"/>
  <c r="S422" i="1" s="1"/>
  <c r="T422" i="1" s="1"/>
  <c r="AC422" i="1"/>
  <c r="AB422" i="1"/>
  <c r="AA422" i="1"/>
  <c r="K422" i="1"/>
  <c r="M422" i="1"/>
  <c r="AD422" i="1"/>
  <c r="D423" i="1"/>
  <c r="H423" i="1" l="1"/>
  <c r="V423" i="1" l="1"/>
  <c r="J423" i="1"/>
  <c r="L423" i="1" l="1"/>
  <c r="N423" i="1" s="1"/>
  <c r="P423" i="1" l="1"/>
  <c r="R423" i="1" s="1"/>
  <c r="S423" i="1" s="1"/>
  <c r="T423" i="1" s="1"/>
  <c r="AC423" i="1"/>
  <c r="K423" i="1"/>
  <c r="M423" i="1"/>
  <c r="AA423" i="1"/>
  <c r="AD423" i="1"/>
  <c r="AB423" i="1"/>
  <c r="D424" i="1"/>
  <c r="H424" i="1" l="1"/>
  <c r="V424" i="1" s="1"/>
  <c r="J424" i="1" l="1"/>
  <c r="L424" i="1" s="1"/>
  <c r="N424" i="1" s="1"/>
  <c r="P424" i="1" s="1"/>
  <c r="R424" i="1" s="1"/>
  <c r="S424" i="1" s="1"/>
  <c r="T424" i="1" s="1"/>
  <c r="AA424" i="1" l="1"/>
  <c r="M424" i="1"/>
  <c r="AD424" i="1"/>
  <c r="AC424" i="1"/>
  <c r="K424" i="1"/>
  <c r="AB424" i="1"/>
  <c r="H425" i="1" s="1"/>
  <c r="D425" i="1"/>
  <c r="J425" i="1" l="1"/>
  <c r="V425" i="1"/>
  <c r="L425" i="1" l="1"/>
  <c r="N425" i="1" s="1"/>
  <c r="P425" i="1" l="1"/>
  <c r="R425" i="1" s="1"/>
  <c r="S425" i="1" s="1"/>
  <c r="T425" i="1" s="1"/>
  <c r="K425" i="1"/>
  <c r="M425" i="1"/>
  <c r="AC425" i="1"/>
  <c r="AB425" i="1"/>
  <c r="AD425" i="1"/>
  <c r="AA425" i="1"/>
  <c r="D426" i="1"/>
  <c r="H426" i="1" l="1"/>
  <c r="V426" i="1" s="1"/>
  <c r="J426" i="1" l="1"/>
  <c r="L426" i="1" s="1"/>
  <c r="N426" i="1" s="1"/>
  <c r="P426" i="1" l="1"/>
  <c r="R426" i="1" s="1"/>
  <c r="S426" i="1" s="1"/>
  <c r="T426" i="1" s="1"/>
  <c r="M426" i="1"/>
  <c r="AC426" i="1"/>
  <c r="AD426" i="1"/>
  <c r="AB426" i="1"/>
  <c r="AA426" i="1"/>
  <c r="K426" i="1"/>
  <c r="D427" i="1"/>
  <c r="H427" i="1" l="1"/>
  <c r="V427" i="1" l="1"/>
  <c r="J427" i="1"/>
  <c r="L427" i="1" l="1"/>
  <c r="N427" i="1" s="1"/>
  <c r="P427" i="1" l="1"/>
  <c r="R427" i="1" s="1"/>
  <c r="S427" i="1" s="1"/>
  <c r="T427" i="1" s="1"/>
  <c r="D428" i="1"/>
  <c r="M427" i="1"/>
  <c r="AB427" i="1"/>
  <c r="AC427" i="1"/>
  <c r="K427" i="1"/>
  <c r="AA427" i="1"/>
  <c r="AD427" i="1"/>
  <c r="H428" i="1" l="1"/>
  <c r="V428" i="1" s="1"/>
  <c r="J428" i="1" l="1"/>
  <c r="L428" i="1" s="1"/>
  <c r="N428" i="1" s="1"/>
  <c r="P428" i="1" l="1"/>
  <c r="R428" i="1" s="1"/>
  <c r="S428" i="1" s="1"/>
  <c r="T428" i="1" s="1"/>
  <c r="AA428" i="1"/>
  <c r="AB428" i="1"/>
  <c r="AC428" i="1"/>
  <c r="K428" i="1"/>
  <c r="AD428" i="1"/>
  <c r="M428" i="1"/>
  <c r="D429" i="1"/>
  <c r="H429" i="1" l="1"/>
  <c r="V429" i="1" s="1"/>
  <c r="J429" i="1" l="1"/>
  <c r="L429" i="1" s="1"/>
  <c r="N429" i="1" s="1"/>
  <c r="P429" i="1" l="1"/>
  <c r="R429" i="1" s="1"/>
  <c r="S429" i="1" s="1"/>
  <c r="T429" i="1" s="1"/>
  <c r="AD429" i="1"/>
  <c r="AB429" i="1"/>
  <c r="M429" i="1"/>
  <c r="AC429" i="1"/>
  <c r="K429" i="1"/>
  <c r="AA429" i="1"/>
  <c r="D430" i="1"/>
  <c r="H430" i="1" l="1"/>
  <c r="V430" i="1" s="1"/>
  <c r="J430" i="1" l="1"/>
  <c r="L430" i="1" s="1"/>
  <c r="N430" i="1" s="1"/>
  <c r="P430" i="1" l="1"/>
  <c r="R430" i="1" s="1"/>
  <c r="S430" i="1" s="1"/>
  <c r="T430" i="1" s="1"/>
  <c r="AB430" i="1"/>
  <c r="AA430" i="1"/>
  <c r="AD430" i="1"/>
  <c r="M430" i="1"/>
  <c r="K430" i="1"/>
  <c r="AC430" i="1"/>
  <c r="D431" i="1"/>
  <c r="H431" i="1" l="1"/>
  <c r="V431" i="1" s="1"/>
  <c r="J431" i="1" l="1"/>
  <c r="L431" i="1" s="1"/>
  <c r="AD431" i="1" l="1"/>
  <c r="M431" i="1"/>
  <c r="AB431" i="1"/>
  <c r="AC431" i="1"/>
  <c r="K431" i="1"/>
  <c r="AA431" i="1"/>
  <c r="D432" i="1"/>
  <c r="N431" i="1"/>
  <c r="P431" i="1" l="1"/>
  <c r="R431" i="1" s="1"/>
  <c r="S431" i="1" s="1"/>
  <c r="T431" i="1" s="1"/>
  <c r="H432" i="1"/>
  <c r="V432" i="1" s="1"/>
  <c r="J432" i="1" l="1"/>
  <c r="L432" i="1" l="1"/>
  <c r="M432" i="1" l="1"/>
  <c r="AC432" i="1"/>
  <c r="K432" i="1"/>
  <c r="AA432" i="1"/>
  <c r="AD432" i="1"/>
  <c r="AB432" i="1"/>
  <c r="D433" i="1"/>
  <c r="N432" i="1"/>
  <c r="P432" i="1" l="1"/>
  <c r="R432" i="1" s="1"/>
  <c r="S432" i="1" s="1"/>
  <c r="T432" i="1" s="1"/>
  <c r="H433" i="1"/>
  <c r="V433" i="1" s="1"/>
  <c r="J433" i="1" l="1"/>
  <c r="L433" i="1" l="1"/>
  <c r="N433" i="1" s="1"/>
  <c r="P433" i="1" l="1"/>
  <c r="R433" i="1" s="1"/>
  <c r="S433" i="1" s="1"/>
  <c r="T433" i="1" s="1"/>
  <c r="AC433" i="1"/>
  <c r="M433" i="1"/>
  <c r="AD433" i="1"/>
  <c r="K433" i="1"/>
  <c r="AA433" i="1"/>
  <c r="AB433" i="1"/>
  <c r="D434" i="1"/>
  <c r="H434" i="1" l="1"/>
  <c r="V434" i="1" l="1"/>
  <c r="J434" i="1"/>
  <c r="L434" i="1" s="1"/>
  <c r="AB434" i="1" l="1"/>
  <c r="AC434" i="1"/>
  <c r="M434" i="1"/>
  <c r="AA434" i="1"/>
  <c r="AD434" i="1"/>
  <c r="K434" i="1"/>
  <c r="D435" i="1"/>
  <c r="N434" i="1"/>
  <c r="H435" i="1" l="1"/>
  <c r="V435" i="1" s="1"/>
  <c r="P434" i="1"/>
  <c r="R434" i="1" s="1"/>
  <c r="S434" i="1" s="1"/>
  <c r="T434" i="1" s="1"/>
  <c r="J435" i="1" l="1"/>
  <c r="L435" i="1" l="1"/>
  <c r="N435" i="1" s="1"/>
  <c r="P435" i="1" l="1"/>
  <c r="R435" i="1" s="1"/>
  <c r="S435" i="1" s="1"/>
  <c r="T435" i="1" s="1"/>
  <c r="AD435" i="1"/>
  <c r="AB435" i="1"/>
  <c r="AC435" i="1"/>
  <c r="M435" i="1"/>
  <c r="K435" i="1"/>
  <c r="AA435" i="1"/>
  <c r="D436" i="1"/>
  <c r="H436" i="1" l="1"/>
  <c r="V436" i="1" l="1"/>
  <c r="J436" i="1"/>
  <c r="L436" i="1" l="1"/>
  <c r="N436" i="1" s="1"/>
  <c r="P436" i="1" l="1"/>
  <c r="R436" i="1" s="1"/>
  <c r="S436" i="1" s="1"/>
  <c r="T436" i="1" s="1"/>
  <c r="AB436" i="1"/>
  <c r="K436" i="1"/>
  <c r="M436" i="1"/>
  <c r="AD436" i="1"/>
  <c r="AA436" i="1"/>
  <c r="AC436" i="1"/>
  <c r="D437" i="1"/>
  <c r="H437" i="1" l="1"/>
  <c r="V437" i="1" l="1"/>
  <c r="J437" i="1"/>
  <c r="L437" i="1" l="1"/>
  <c r="N437" i="1" s="1"/>
  <c r="P437" i="1" l="1"/>
  <c r="R437" i="1" s="1"/>
  <c r="S437" i="1" s="1"/>
  <c r="T437" i="1" s="1"/>
  <c r="D438" i="1"/>
  <c r="K437" i="1"/>
  <c r="M437" i="1"/>
  <c r="AB437" i="1"/>
  <c r="AD437" i="1"/>
  <c r="AA437" i="1"/>
  <c r="AC437" i="1"/>
  <c r="H438" i="1" l="1"/>
  <c r="V438" i="1" l="1"/>
  <c r="J438" i="1"/>
  <c r="L438" i="1" l="1"/>
  <c r="N438" i="1" s="1"/>
  <c r="P438" i="1" l="1"/>
  <c r="R438" i="1" s="1"/>
  <c r="S438" i="1" s="1"/>
  <c r="T438" i="1" s="1"/>
  <c r="M438" i="1"/>
  <c r="AC438" i="1"/>
  <c r="K438" i="1"/>
  <c r="AA438" i="1"/>
  <c r="AB438" i="1"/>
  <c r="AD438" i="1"/>
  <c r="D439" i="1"/>
  <c r="H439" i="1" l="1"/>
  <c r="V439" i="1" l="1"/>
  <c r="J439" i="1"/>
  <c r="L439" i="1" s="1"/>
  <c r="AC439" i="1" l="1"/>
  <c r="M439" i="1"/>
  <c r="AD439" i="1"/>
  <c r="AB439" i="1"/>
  <c r="AA439" i="1"/>
  <c r="K439" i="1"/>
  <c r="D440" i="1"/>
  <c r="N439" i="1"/>
  <c r="P439" i="1" l="1"/>
  <c r="R439" i="1" s="1"/>
  <c r="S439" i="1" s="1"/>
  <c r="T439" i="1" s="1"/>
  <c r="H440" i="1"/>
  <c r="V440" i="1" l="1"/>
  <c r="J440" i="1"/>
  <c r="L440" i="1" s="1"/>
  <c r="AB440" i="1" l="1"/>
  <c r="AD440" i="1"/>
  <c r="AC440" i="1"/>
  <c r="K440" i="1"/>
  <c r="AA440" i="1"/>
  <c r="M440" i="1"/>
  <c r="D441" i="1"/>
  <c r="N440" i="1"/>
  <c r="P440" i="1" l="1"/>
  <c r="R440" i="1" s="1"/>
  <c r="S440" i="1" s="1"/>
  <c r="T440" i="1" s="1"/>
  <c r="H441" i="1"/>
  <c r="V441" i="1" s="1"/>
  <c r="J441" i="1" l="1"/>
  <c r="L441" i="1" s="1"/>
  <c r="N441" i="1" l="1"/>
  <c r="AB441" i="1"/>
  <c r="M441" i="1"/>
  <c r="K441" i="1"/>
  <c r="AC441" i="1"/>
  <c r="AD441" i="1"/>
  <c r="AA441" i="1"/>
  <c r="D442" i="1"/>
  <c r="H442" i="1" l="1"/>
  <c r="V442" i="1" s="1"/>
  <c r="P441" i="1"/>
  <c r="R441" i="1" s="1"/>
  <c r="S441" i="1" s="1"/>
  <c r="T441" i="1" s="1"/>
  <c r="J442" i="1" l="1"/>
  <c r="L442" i="1" s="1"/>
  <c r="N442" i="1"/>
  <c r="K442" i="1"/>
  <c r="AC442" i="1"/>
  <c r="AA442" i="1"/>
  <c r="M442" i="1"/>
  <c r="AD442" i="1"/>
  <c r="AB442" i="1"/>
  <c r="D443" i="1"/>
  <c r="H443" i="1" l="1"/>
  <c r="V443" i="1" s="1"/>
  <c r="P442" i="1"/>
  <c r="R442" i="1" s="1"/>
  <c r="S442" i="1" s="1"/>
  <c r="T442" i="1" s="1"/>
  <c r="J443" i="1" l="1"/>
  <c r="L443" i="1" s="1"/>
  <c r="AA443" i="1" l="1"/>
  <c r="AC443" i="1"/>
  <c r="AB443" i="1"/>
  <c r="K443" i="1"/>
  <c r="M443" i="1"/>
  <c r="AD443" i="1"/>
  <c r="D444" i="1"/>
  <c r="N443" i="1"/>
  <c r="P443" i="1" l="1"/>
  <c r="R443" i="1" s="1"/>
  <c r="S443" i="1" s="1"/>
  <c r="T443" i="1" s="1"/>
  <c r="H444" i="1"/>
  <c r="V444" i="1" s="1"/>
  <c r="J444" i="1" l="1"/>
  <c r="L444" i="1" l="1"/>
  <c r="N444" i="1" s="1"/>
  <c r="P444" i="1" l="1"/>
  <c r="R444" i="1" s="1"/>
  <c r="S444" i="1" s="1"/>
  <c r="T444" i="1" s="1"/>
  <c r="AB444" i="1"/>
  <c r="K444" i="1"/>
  <c r="AA444" i="1"/>
  <c r="M444" i="1"/>
  <c r="AC444" i="1"/>
  <c r="AD444" i="1"/>
  <c r="D445" i="1"/>
  <c r="H445" i="1" l="1"/>
  <c r="V445" i="1" l="1"/>
  <c r="J445" i="1"/>
  <c r="L445" i="1" l="1"/>
  <c r="N445" i="1" s="1"/>
  <c r="P445" i="1" l="1"/>
  <c r="R445" i="1" s="1"/>
  <c r="S445" i="1" s="1"/>
  <c r="T445" i="1" s="1"/>
  <c r="AC445" i="1"/>
  <c r="K445" i="1"/>
  <c r="AB445" i="1"/>
  <c r="AA445" i="1"/>
  <c r="M445" i="1"/>
  <c r="AD445" i="1"/>
  <c r="D446" i="1"/>
  <c r="H446" i="1" l="1"/>
  <c r="V446" i="1" l="1"/>
  <c r="J446" i="1"/>
  <c r="L446" i="1" s="1"/>
  <c r="N446" i="1" l="1"/>
  <c r="AC446" i="1"/>
  <c r="AD446" i="1"/>
  <c r="K446" i="1"/>
  <c r="AB446" i="1"/>
  <c r="AA446" i="1"/>
  <c r="M446" i="1"/>
  <c r="D447" i="1"/>
  <c r="H447" i="1" l="1"/>
  <c r="V447" i="1" s="1"/>
  <c r="P446" i="1"/>
  <c r="R446" i="1" s="1"/>
  <c r="S446" i="1" s="1"/>
  <c r="T446" i="1" s="1"/>
  <c r="J447" i="1" l="1"/>
  <c r="L447" i="1" s="1"/>
  <c r="N447" i="1" s="1"/>
  <c r="P447" i="1" l="1"/>
  <c r="R447" i="1" s="1"/>
  <c r="S447" i="1" s="1"/>
  <c r="T447" i="1" s="1"/>
  <c r="AC447" i="1"/>
  <c r="AA447" i="1"/>
  <c r="AD447" i="1"/>
  <c r="K447" i="1"/>
  <c r="AB447" i="1"/>
  <c r="M447" i="1"/>
  <c r="D448" i="1"/>
  <c r="H448" i="1" l="1"/>
  <c r="V448" i="1" l="1"/>
  <c r="J448" i="1"/>
  <c r="L448" i="1" l="1"/>
  <c r="N448" i="1" s="1"/>
  <c r="P448" i="1" l="1"/>
  <c r="R448" i="1" s="1"/>
  <c r="S448" i="1" s="1"/>
  <c r="T448" i="1" s="1"/>
  <c r="M448" i="1"/>
  <c r="AD448" i="1"/>
  <c r="AB448" i="1"/>
  <c r="AC448" i="1"/>
  <c r="K448" i="1"/>
  <c r="AA448" i="1"/>
  <c r="D449" i="1"/>
  <c r="H449" i="1" l="1"/>
  <c r="V449" i="1" l="1"/>
  <c r="J449" i="1"/>
  <c r="L449" i="1" l="1"/>
  <c r="N449" i="1" s="1"/>
  <c r="P449" i="1" l="1"/>
  <c r="R449" i="1" s="1"/>
  <c r="S449" i="1" s="1"/>
  <c r="T449" i="1" s="1"/>
  <c r="M449" i="1"/>
  <c r="AB449" i="1"/>
  <c r="AA449" i="1"/>
  <c r="K449" i="1"/>
  <c r="AD449" i="1"/>
  <c r="AC449" i="1"/>
  <c r="D450" i="1"/>
  <c r="H450" i="1" l="1"/>
  <c r="V450" i="1" s="1"/>
  <c r="J450" i="1" l="1"/>
  <c r="L450" i="1" s="1"/>
  <c r="N450" i="1" s="1"/>
  <c r="D451" i="1" l="1"/>
  <c r="K450" i="1"/>
  <c r="AA450" i="1"/>
  <c r="AC450" i="1"/>
  <c r="M450" i="1"/>
  <c r="AD450" i="1"/>
  <c r="AB450" i="1"/>
  <c r="P450" i="1"/>
  <c r="R450" i="1" s="1"/>
  <c r="S450" i="1" s="1"/>
  <c r="T450" i="1" s="1"/>
  <c r="H451" i="1" l="1"/>
  <c r="V451" i="1" s="1"/>
  <c r="J451" i="1"/>
  <c r="L451" i="1" s="1"/>
  <c r="AA451" i="1" l="1"/>
  <c r="AC451" i="1"/>
  <c r="M451" i="1"/>
  <c r="K451" i="1"/>
  <c r="AD451" i="1"/>
  <c r="AB451" i="1"/>
  <c r="D452" i="1"/>
  <c r="N451" i="1"/>
  <c r="H452" i="1" l="1"/>
  <c r="P451" i="1"/>
  <c r="R451" i="1" s="1"/>
  <c r="S451" i="1" s="1"/>
  <c r="T451" i="1" s="1"/>
  <c r="V452" i="1"/>
  <c r="J452" i="1" l="1"/>
  <c r="L452" i="1" s="1"/>
  <c r="AB452" i="1" s="1"/>
  <c r="D453" i="1" l="1"/>
  <c r="AC452" i="1"/>
  <c r="AA452" i="1"/>
  <c r="AD452" i="1"/>
  <c r="N452" i="1"/>
  <c r="M452" i="1"/>
  <c r="K452" i="1"/>
  <c r="H453" i="1"/>
  <c r="V453" i="1" s="1"/>
  <c r="P452" i="1"/>
  <c r="R452" i="1" s="1"/>
  <c r="S452" i="1" s="1"/>
  <c r="T452" i="1" s="1"/>
  <c r="J453" i="1" l="1"/>
  <c r="L453" i="1" s="1"/>
  <c r="N453" i="1" s="1"/>
  <c r="P453" i="1" l="1"/>
  <c r="R453" i="1" s="1"/>
  <c r="S453" i="1" s="1"/>
  <c r="T453" i="1" s="1"/>
  <c r="AA453" i="1"/>
  <c r="AB453" i="1"/>
  <c r="K453" i="1"/>
  <c r="AD453" i="1"/>
  <c r="M453" i="1"/>
  <c r="AC453" i="1"/>
  <c r="D454" i="1"/>
  <c r="H454" i="1" l="1"/>
  <c r="V454" i="1" l="1"/>
  <c r="J454" i="1"/>
  <c r="L454" i="1" s="1"/>
  <c r="AD454" i="1" l="1"/>
  <c r="AC454" i="1"/>
  <c r="K454" i="1"/>
  <c r="AB454" i="1"/>
  <c r="AA454" i="1"/>
  <c r="M454" i="1"/>
  <c r="D455" i="1"/>
  <c r="N454" i="1"/>
  <c r="P454" i="1" l="1"/>
  <c r="R454" i="1" s="1"/>
  <c r="S454" i="1" s="1"/>
  <c r="T454" i="1" s="1"/>
  <c r="H455" i="1"/>
  <c r="V455" i="1" l="1"/>
  <c r="J455" i="1"/>
  <c r="L455" i="1" l="1"/>
  <c r="D456" i="1" l="1"/>
  <c r="M455" i="1"/>
  <c r="AD455" i="1"/>
  <c r="AC455" i="1"/>
  <c r="K455" i="1"/>
  <c r="AA455" i="1"/>
  <c r="AB455" i="1"/>
  <c r="N455" i="1"/>
  <c r="P455" i="1" l="1"/>
  <c r="R455" i="1" s="1"/>
  <c r="S455" i="1" s="1"/>
  <c r="T455" i="1" s="1"/>
  <c r="H456" i="1"/>
  <c r="V456" i="1" l="1"/>
  <c r="J456" i="1"/>
  <c r="L456" i="1" s="1"/>
  <c r="D457" i="1" l="1"/>
  <c r="K456" i="1"/>
  <c r="AD456" i="1"/>
  <c r="AB456" i="1"/>
  <c r="M456" i="1"/>
  <c r="AC456" i="1"/>
  <c r="AA456" i="1"/>
  <c r="N456" i="1"/>
  <c r="P456" i="1" l="1"/>
  <c r="R456" i="1" s="1"/>
  <c r="S456" i="1" s="1"/>
  <c r="T456" i="1" s="1"/>
  <c r="H457" i="1"/>
  <c r="V457" i="1" s="1"/>
  <c r="J457" i="1" l="1"/>
  <c r="L457" i="1" l="1"/>
  <c r="N457" i="1" s="1"/>
  <c r="P457" i="1" l="1"/>
  <c r="R457" i="1" s="1"/>
  <c r="S457" i="1" s="1"/>
  <c r="T457" i="1" s="1"/>
  <c r="D458" i="1"/>
  <c r="AC457" i="1"/>
  <c r="AD457" i="1"/>
  <c r="AA457" i="1"/>
  <c r="K457" i="1"/>
  <c r="AB457" i="1"/>
  <c r="M457" i="1"/>
  <c r="H458" i="1" l="1"/>
  <c r="V458" i="1" s="1"/>
  <c r="J458" i="1" l="1"/>
  <c r="L458" i="1" s="1"/>
  <c r="N458" i="1" s="1"/>
  <c r="P458" i="1" l="1"/>
  <c r="R458" i="1" s="1"/>
  <c r="S458" i="1" s="1"/>
  <c r="T458" i="1" s="1"/>
  <c r="AC458" i="1"/>
  <c r="M458" i="1"/>
  <c r="K458" i="1"/>
  <c r="AD458" i="1"/>
  <c r="AA458" i="1"/>
  <c r="AB458" i="1"/>
  <c r="D459" i="1"/>
  <c r="H459" i="1" l="1"/>
  <c r="V459" i="1" l="1"/>
  <c r="J459" i="1"/>
  <c r="L459" i="1" l="1"/>
  <c r="N459" i="1" s="1"/>
  <c r="P459" i="1" l="1"/>
  <c r="R459" i="1" s="1"/>
  <c r="S459" i="1" s="1"/>
  <c r="T459" i="1" s="1"/>
  <c r="AC459" i="1"/>
  <c r="M459" i="1"/>
  <c r="AB459" i="1"/>
  <c r="K459" i="1"/>
  <c r="AA459" i="1"/>
  <c r="AD459" i="1"/>
  <c r="D460" i="1"/>
  <c r="H460" i="1" l="1"/>
  <c r="V460" i="1" l="1"/>
  <c r="J460" i="1"/>
  <c r="L460" i="1" s="1"/>
  <c r="M460" i="1" l="1"/>
  <c r="AB460" i="1"/>
  <c r="K460" i="1"/>
  <c r="AA460" i="1"/>
  <c r="AC460" i="1"/>
  <c r="AD460" i="1"/>
  <c r="H461" i="1" s="1"/>
  <c r="D461" i="1"/>
  <c r="N460" i="1"/>
  <c r="P460" i="1" l="1"/>
  <c r="R460" i="1" s="1"/>
  <c r="S460" i="1" s="1"/>
  <c r="T460" i="1" s="1"/>
  <c r="V461" i="1"/>
  <c r="J461" i="1" l="1"/>
  <c r="L461" i="1" l="1"/>
  <c r="AD461" i="1" l="1"/>
  <c r="AC461" i="1"/>
  <c r="M461" i="1"/>
  <c r="AA461" i="1"/>
  <c r="K461" i="1"/>
  <c r="AB461" i="1"/>
  <c r="D462" i="1"/>
  <c r="N461" i="1"/>
  <c r="P461" i="1" l="1"/>
  <c r="R461" i="1" s="1"/>
  <c r="S461" i="1" s="1"/>
  <c r="T461" i="1" s="1"/>
  <c r="H462" i="1"/>
  <c r="V462" i="1" s="1"/>
  <c r="J462" i="1" l="1"/>
  <c r="L462" i="1" l="1"/>
  <c r="N462" i="1" s="1"/>
  <c r="P462" i="1" l="1"/>
  <c r="R462" i="1" s="1"/>
  <c r="S462" i="1" s="1"/>
  <c r="T462" i="1" s="1"/>
  <c r="AB462" i="1"/>
  <c r="AC462" i="1"/>
  <c r="AA462" i="1"/>
  <c r="K462" i="1"/>
  <c r="AD462" i="1"/>
  <c r="M462" i="1"/>
  <c r="D463" i="1"/>
  <c r="H463" i="1" l="1"/>
  <c r="V463" i="1" s="1"/>
  <c r="J463" i="1" l="1"/>
  <c r="L463" i="1" s="1"/>
  <c r="N463" i="1" s="1"/>
  <c r="P463" i="1" l="1"/>
  <c r="R463" i="1" s="1"/>
  <c r="S463" i="1" s="1"/>
  <c r="T463" i="1" s="1"/>
  <c r="AC463" i="1"/>
  <c r="AB463" i="1"/>
  <c r="K463" i="1"/>
  <c r="AA463" i="1"/>
  <c r="M463" i="1"/>
  <c r="AD463" i="1"/>
  <c r="D464" i="1"/>
  <c r="H464" i="1" l="1"/>
  <c r="V464" i="1" l="1"/>
  <c r="J464" i="1"/>
  <c r="L464" i="1" s="1"/>
  <c r="AB464" i="1" l="1"/>
  <c r="AD464" i="1"/>
  <c r="AC464" i="1"/>
  <c r="M464" i="1"/>
  <c r="AA464" i="1"/>
  <c r="K464" i="1"/>
  <c r="D465" i="1"/>
  <c r="N464" i="1"/>
  <c r="P464" i="1" l="1"/>
  <c r="R464" i="1" s="1"/>
  <c r="S464" i="1" s="1"/>
  <c r="T464" i="1" s="1"/>
  <c r="H465" i="1"/>
  <c r="V465" i="1" l="1"/>
  <c r="J465" i="1"/>
  <c r="L465" i="1" s="1"/>
  <c r="AD465" i="1" l="1"/>
  <c r="AB465" i="1"/>
  <c r="M465" i="1"/>
  <c r="AA465" i="1"/>
  <c r="AC465" i="1"/>
  <c r="K465" i="1"/>
  <c r="D466" i="1"/>
  <c r="N465" i="1"/>
  <c r="P465" i="1" l="1"/>
  <c r="R465" i="1" s="1"/>
  <c r="S465" i="1" s="1"/>
  <c r="T465" i="1" s="1"/>
  <c r="H466" i="1"/>
  <c r="V466" i="1" s="1"/>
  <c r="J466" i="1" l="1"/>
  <c r="L466" i="1" l="1"/>
  <c r="N466" i="1" s="1"/>
  <c r="P466" i="1" l="1"/>
  <c r="R466" i="1" s="1"/>
  <c r="S466" i="1" s="1"/>
  <c r="T466" i="1" s="1"/>
  <c r="AB466" i="1"/>
  <c r="AA466" i="1"/>
  <c r="AC466" i="1"/>
  <c r="AD466" i="1"/>
  <c r="K466" i="1"/>
  <c r="M466" i="1"/>
  <c r="D467" i="1"/>
  <c r="H467" i="1" l="1"/>
  <c r="V467" i="1" l="1"/>
  <c r="J467" i="1"/>
  <c r="L467" i="1" s="1"/>
  <c r="AA467" i="1" l="1"/>
  <c r="K467" i="1"/>
  <c r="M467" i="1"/>
  <c r="AD467" i="1"/>
  <c r="AB467" i="1"/>
  <c r="AC467" i="1"/>
  <c r="D468" i="1"/>
  <c r="N467" i="1"/>
  <c r="P467" i="1" l="1"/>
  <c r="R467" i="1" s="1"/>
  <c r="S467" i="1" s="1"/>
  <c r="T467" i="1" s="1"/>
  <c r="H468" i="1"/>
  <c r="V468" i="1" s="1"/>
  <c r="J468" i="1" l="1"/>
  <c r="L468" i="1" l="1"/>
  <c r="N468" i="1" s="1"/>
  <c r="P468" i="1" l="1"/>
  <c r="R468" i="1" s="1"/>
  <c r="S468" i="1" s="1"/>
  <c r="T468" i="1" s="1"/>
  <c r="AB468" i="1"/>
  <c r="AA468" i="1"/>
  <c r="K468" i="1"/>
  <c r="AC468" i="1"/>
  <c r="M468" i="1"/>
  <c r="AD468" i="1"/>
  <c r="D469" i="1"/>
  <c r="H469" i="1" l="1"/>
  <c r="V469" i="1" l="1"/>
  <c r="J469" i="1"/>
  <c r="L469" i="1" l="1"/>
  <c r="N469" i="1" s="1"/>
  <c r="P469" i="1" l="1"/>
  <c r="R469" i="1" s="1"/>
  <c r="S469" i="1" s="1"/>
  <c r="T469" i="1" s="1"/>
  <c r="AA469" i="1"/>
  <c r="AB469" i="1"/>
  <c r="AD469" i="1"/>
  <c r="K469" i="1"/>
  <c r="AC469" i="1"/>
  <c r="M469" i="1"/>
  <c r="D470" i="1"/>
  <c r="H470" i="1" l="1"/>
  <c r="V470" i="1" l="1"/>
  <c r="J470" i="1"/>
  <c r="L470" i="1" s="1"/>
  <c r="AD470" i="1" l="1"/>
  <c r="M470" i="1"/>
  <c r="AC470" i="1"/>
  <c r="AA470" i="1"/>
  <c r="K470" i="1"/>
  <c r="AB470" i="1"/>
  <c r="D471" i="1"/>
  <c r="N470" i="1"/>
  <c r="P470" i="1" l="1"/>
  <c r="R470" i="1" s="1"/>
  <c r="S470" i="1" s="1"/>
  <c r="T470" i="1" s="1"/>
  <c r="H471" i="1"/>
  <c r="V471" i="1" s="1"/>
  <c r="J471" i="1" l="1"/>
  <c r="L471" i="1" l="1"/>
  <c r="N471" i="1" s="1"/>
  <c r="P471" i="1" l="1"/>
  <c r="R471" i="1" s="1"/>
  <c r="S471" i="1" s="1"/>
  <c r="T471" i="1" s="1"/>
  <c r="K471" i="1"/>
  <c r="AA471" i="1"/>
  <c r="AB471" i="1"/>
  <c r="AC471" i="1"/>
  <c r="M471" i="1"/>
  <c r="AD471" i="1"/>
  <c r="D472" i="1"/>
  <c r="H472" i="1" l="1"/>
  <c r="V472" i="1" s="1"/>
  <c r="J472" i="1" l="1"/>
  <c r="L472" i="1" s="1"/>
  <c r="N472" i="1" s="1"/>
  <c r="P472" i="1" l="1"/>
  <c r="R472" i="1" s="1"/>
  <c r="S472" i="1" s="1"/>
  <c r="T472" i="1" s="1"/>
  <c r="AC472" i="1"/>
  <c r="K472" i="1"/>
  <c r="AD472" i="1"/>
  <c r="M472" i="1"/>
  <c r="AB472" i="1"/>
  <c r="AA472" i="1"/>
  <c r="D473" i="1"/>
  <c r="H473" i="1" l="1"/>
  <c r="V473" i="1" l="1"/>
  <c r="J473" i="1"/>
  <c r="L473" i="1" l="1"/>
  <c r="N473" i="1" s="1"/>
  <c r="P473" i="1" s="1"/>
  <c r="R473" i="1" s="1"/>
  <c r="S473" i="1" s="1"/>
  <c r="T473" i="1" s="1"/>
  <c r="K473" i="1" l="1"/>
  <c r="AD473" i="1"/>
  <c r="AC473" i="1"/>
  <c r="AA473" i="1"/>
  <c r="AB473" i="1"/>
  <c r="M473" i="1"/>
  <c r="D474" i="1"/>
  <c r="H474" i="1" l="1"/>
  <c r="J474" i="1" l="1"/>
  <c r="L474" i="1" s="1"/>
  <c r="V474" i="1"/>
  <c r="K474" i="1" l="1"/>
  <c r="AD474" i="1"/>
  <c r="AA474" i="1"/>
  <c r="M474" i="1"/>
  <c r="AC474" i="1"/>
  <c r="AB474" i="1"/>
  <c r="D475" i="1"/>
  <c r="N474" i="1"/>
  <c r="P474" i="1" l="1"/>
  <c r="R474" i="1" s="1"/>
  <c r="S474" i="1" s="1"/>
  <c r="T474" i="1" s="1"/>
  <c r="H475" i="1"/>
  <c r="V475" i="1" s="1"/>
  <c r="J475" i="1" l="1"/>
  <c r="L475" i="1" s="1"/>
  <c r="N475" i="1" s="1"/>
  <c r="P475" i="1" l="1"/>
  <c r="R475" i="1" s="1"/>
  <c r="S475" i="1" s="1"/>
  <c r="T475" i="1" s="1"/>
  <c r="AD475" i="1"/>
  <c r="AB475" i="1"/>
  <c r="AA475" i="1"/>
  <c r="K475" i="1"/>
  <c r="AC475" i="1"/>
  <c r="M475" i="1"/>
  <c r="D476" i="1"/>
  <c r="H476" i="1" l="1"/>
  <c r="V476" i="1" l="1"/>
  <c r="J476" i="1"/>
  <c r="L476" i="1" l="1"/>
  <c r="N476" i="1" s="1"/>
  <c r="P476" i="1" l="1"/>
  <c r="R476" i="1" s="1"/>
  <c r="S476" i="1" s="1"/>
  <c r="T476" i="1" s="1"/>
  <c r="AA476" i="1"/>
  <c r="AB476" i="1"/>
  <c r="K476" i="1"/>
  <c r="AD476" i="1"/>
  <c r="M476" i="1"/>
  <c r="AC476" i="1"/>
  <c r="D477" i="1"/>
  <c r="H477" i="1" l="1"/>
  <c r="V477" i="1" l="1"/>
  <c r="J477" i="1"/>
  <c r="L477" i="1" s="1"/>
  <c r="AA477" i="1" l="1"/>
  <c r="AB477" i="1"/>
  <c r="AD477" i="1"/>
  <c r="K477" i="1"/>
  <c r="AC477" i="1"/>
  <c r="M477" i="1"/>
  <c r="D478" i="1"/>
  <c r="N477" i="1"/>
  <c r="P477" i="1" l="1"/>
  <c r="R477" i="1" s="1"/>
  <c r="S477" i="1" s="1"/>
  <c r="T477" i="1" s="1"/>
  <c r="H478" i="1"/>
  <c r="V478" i="1" l="1"/>
  <c r="J478" i="1"/>
  <c r="L478" i="1" s="1"/>
  <c r="AC478" i="1" l="1"/>
  <c r="M478" i="1"/>
  <c r="AD478" i="1"/>
  <c r="AB478" i="1"/>
  <c r="AA478" i="1"/>
  <c r="K478" i="1"/>
  <c r="D479" i="1"/>
  <c r="N478" i="1"/>
  <c r="P478" i="1" l="1"/>
  <c r="R478" i="1" s="1"/>
  <c r="S478" i="1" s="1"/>
  <c r="T478" i="1" s="1"/>
  <c r="H479" i="1"/>
  <c r="V479" i="1" l="1"/>
  <c r="J479" i="1"/>
  <c r="L479" i="1" s="1"/>
  <c r="M479" i="1" l="1"/>
  <c r="AB479" i="1"/>
  <c r="AA479" i="1"/>
  <c r="K479" i="1"/>
  <c r="AC479" i="1"/>
  <c r="AD479" i="1"/>
  <c r="H480" i="1" s="1"/>
  <c r="V480" i="1" s="1"/>
  <c r="D480" i="1"/>
  <c r="N479" i="1"/>
  <c r="P479" i="1" l="1"/>
  <c r="R479" i="1" s="1"/>
  <c r="S479" i="1" s="1"/>
  <c r="T479" i="1" s="1"/>
  <c r="J480" i="1" l="1"/>
  <c r="L480" i="1" s="1"/>
  <c r="N480" i="1" s="1"/>
  <c r="P480" i="1" l="1"/>
  <c r="R480" i="1" s="1"/>
  <c r="S480" i="1" s="1"/>
  <c r="T480" i="1" s="1"/>
  <c r="M480" i="1"/>
  <c r="AC480" i="1"/>
  <c r="AB480" i="1"/>
  <c r="AD480" i="1"/>
  <c r="AA480" i="1"/>
  <c r="K480" i="1"/>
  <c r="D481" i="1"/>
  <c r="H481" i="1" l="1"/>
  <c r="V481" i="1" s="1"/>
  <c r="J481" i="1" l="1"/>
  <c r="L481" i="1" s="1"/>
  <c r="N481" i="1" s="1"/>
  <c r="P481" i="1" l="1"/>
  <c r="R481" i="1" s="1"/>
  <c r="S481" i="1" s="1"/>
  <c r="T481" i="1" s="1"/>
  <c r="D482" i="1"/>
  <c r="K481" i="1"/>
  <c r="AB481" i="1"/>
  <c r="M481" i="1"/>
  <c r="AD481" i="1"/>
  <c r="AC481" i="1"/>
  <c r="AA481" i="1"/>
  <c r="H482" i="1" l="1"/>
  <c r="V482" i="1" l="1"/>
  <c r="J482" i="1"/>
  <c r="L482" i="1" l="1"/>
  <c r="N482" i="1" s="1"/>
  <c r="P482" i="1" l="1"/>
  <c r="R482" i="1" s="1"/>
  <c r="S482" i="1" s="1"/>
  <c r="T482" i="1" s="1"/>
  <c r="K482" i="1"/>
  <c r="AD482" i="1"/>
  <c r="AB482" i="1"/>
  <c r="AA482" i="1"/>
  <c r="AC482" i="1"/>
  <c r="M482" i="1"/>
  <c r="D483" i="1"/>
  <c r="H483" i="1" l="1"/>
  <c r="V483" i="1" l="1"/>
  <c r="J483" i="1"/>
  <c r="L483" i="1" l="1"/>
  <c r="N483" i="1" s="1"/>
  <c r="P483" i="1" l="1"/>
  <c r="R483" i="1" s="1"/>
  <c r="S483" i="1" s="1"/>
  <c r="T483" i="1" s="1"/>
  <c r="AC483" i="1"/>
  <c r="AA483" i="1"/>
  <c r="M483" i="1"/>
  <c r="K483" i="1"/>
  <c r="AB483" i="1"/>
  <c r="AD483" i="1"/>
  <c r="D484" i="1"/>
  <c r="H484" i="1" l="1"/>
  <c r="V484" i="1" s="1"/>
  <c r="J484" i="1" l="1"/>
  <c r="L484" i="1" s="1"/>
  <c r="N484" i="1" s="1"/>
  <c r="P484" i="1" l="1"/>
  <c r="R484" i="1" s="1"/>
  <c r="S484" i="1" s="1"/>
  <c r="T484" i="1" s="1"/>
  <c r="AA484" i="1"/>
  <c r="AB484" i="1"/>
  <c r="AD484" i="1"/>
  <c r="M484" i="1"/>
  <c r="K484" i="1"/>
  <c r="AC484" i="1"/>
  <c r="D485" i="1"/>
  <c r="H485" i="1" l="1"/>
  <c r="V485" i="1" l="1"/>
  <c r="J485" i="1"/>
  <c r="L485" i="1" s="1"/>
  <c r="AA485" i="1" l="1"/>
  <c r="AB485" i="1"/>
  <c r="K485" i="1"/>
  <c r="AD485" i="1"/>
  <c r="AC485" i="1"/>
  <c r="M485" i="1"/>
  <c r="D486" i="1"/>
  <c r="N485" i="1"/>
  <c r="H486" i="1" l="1"/>
  <c r="P485" i="1"/>
  <c r="R485" i="1" s="1"/>
  <c r="S485" i="1" s="1"/>
  <c r="T485" i="1" s="1"/>
  <c r="V486" i="1"/>
  <c r="J486" i="1" l="1"/>
  <c r="L486" i="1" s="1"/>
  <c r="AB486" i="1" s="1"/>
  <c r="M486" i="1"/>
  <c r="AA486" i="1"/>
  <c r="AD486" i="1"/>
  <c r="AC486" i="1"/>
  <c r="K486" i="1"/>
  <c r="N486" i="1"/>
  <c r="D487" i="1"/>
  <c r="H487" i="1" l="1"/>
  <c r="V487" i="1" s="1"/>
  <c r="P486" i="1"/>
  <c r="R486" i="1" s="1"/>
  <c r="S486" i="1" s="1"/>
  <c r="T486" i="1" s="1"/>
  <c r="J487" i="1" l="1"/>
  <c r="L487" i="1" l="1"/>
  <c r="N487" i="1" s="1"/>
  <c r="P487" i="1" l="1"/>
  <c r="R487" i="1" s="1"/>
  <c r="S487" i="1" s="1"/>
  <c r="T487" i="1" s="1"/>
  <c r="AC487" i="1"/>
  <c r="M487" i="1"/>
  <c r="AA487" i="1"/>
  <c r="AB487" i="1"/>
  <c r="K487" i="1"/>
  <c r="AD487" i="1"/>
  <c r="D488" i="1"/>
  <c r="H488" i="1" l="1"/>
  <c r="V488" i="1" s="1"/>
  <c r="J488" i="1" l="1"/>
  <c r="L488" i="1" s="1"/>
  <c r="D489" i="1" s="1"/>
  <c r="AB488" i="1" l="1"/>
  <c r="K488" i="1"/>
  <c r="M488" i="1"/>
  <c r="N488" i="1"/>
  <c r="P488" i="1" s="1"/>
  <c r="R488" i="1" s="1"/>
  <c r="S488" i="1" s="1"/>
  <c r="T488" i="1" s="1"/>
  <c r="AD488" i="1"/>
  <c r="AC488" i="1"/>
  <c r="AA488" i="1"/>
  <c r="H489" i="1"/>
  <c r="V489" i="1" s="1"/>
  <c r="J489" i="1" l="1"/>
  <c r="L489" i="1" s="1"/>
  <c r="N489" i="1" s="1"/>
  <c r="P489" i="1" l="1"/>
  <c r="R489" i="1" s="1"/>
  <c r="S489" i="1" s="1"/>
  <c r="T489" i="1" s="1"/>
  <c r="AD489" i="1"/>
  <c r="AB489" i="1"/>
  <c r="K489" i="1"/>
  <c r="AC489" i="1"/>
  <c r="AA489" i="1"/>
  <c r="M489" i="1"/>
  <c r="D490" i="1"/>
  <c r="H490" i="1" l="1"/>
  <c r="V490" i="1" l="1"/>
  <c r="J490" i="1"/>
  <c r="L490" i="1" s="1"/>
  <c r="AA490" i="1" l="1"/>
  <c r="AC490" i="1"/>
  <c r="K490" i="1"/>
  <c r="AD490" i="1"/>
  <c r="AB490" i="1"/>
  <c r="M490" i="1"/>
  <c r="D491" i="1"/>
  <c r="N490" i="1"/>
  <c r="H491" i="1" l="1"/>
  <c r="V491" i="1" s="1"/>
  <c r="P490" i="1"/>
  <c r="R490" i="1" s="1"/>
  <c r="S490" i="1" s="1"/>
  <c r="T490" i="1" s="1"/>
  <c r="J491" i="1" l="1"/>
  <c r="L491" i="1"/>
  <c r="N491" i="1" s="1"/>
  <c r="P491" i="1" l="1"/>
  <c r="R491" i="1" s="1"/>
  <c r="S491" i="1" s="1"/>
  <c r="T491" i="1" s="1"/>
  <c r="AB491" i="1"/>
  <c r="AA491" i="1"/>
  <c r="K491" i="1"/>
  <c r="M491" i="1"/>
  <c r="AC491" i="1"/>
  <c r="AD491" i="1"/>
  <c r="D492" i="1"/>
  <c r="H492" i="1" l="1"/>
  <c r="V492" i="1" s="1"/>
  <c r="J492" i="1" l="1"/>
  <c r="L492" i="1" s="1"/>
  <c r="D493" i="1" s="1"/>
  <c r="K492" i="1" l="1"/>
  <c r="AA492" i="1"/>
  <c r="AD492" i="1"/>
  <c r="N492" i="1"/>
  <c r="AC492" i="1"/>
  <c r="AB492" i="1"/>
  <c r="H493" i="1" s="1"/>
  <c r="M492" i="1"/>
  <c r="P492" i="1"/>
  <c r="R492" i="1" s="1"/>
  <c r="S492" i="1" s="1"/>
  <c r="T492" i="1" s="1"/>
  <c r="J493" i="1" l="1"/>
  <c r="V493" i="1"/>
  <c r="L493" i="1"/>
  <c r="K493" i="1" l="1"/>
  <c r="AA493" i="1"/>
  <c r="AB493" i="1"/>
  <c r="AC493" i="1"/>
  <c r="AD493" i="1"/>
  <c r="M493" i="1"/>
  <c r="D494" i="1"/>
  <c r="N493" i="1"/>
  <c r="P493" i="1" s="1"/>
  <c r="R493" i="1" s="1"/>
  <c r="S493" i="1" s="1"/>
  <c r="T493" i="1" s="1"/>
  <c r="H494" i="1" l="1"/>
  <c r="J494" i="1" l="1"/>
  <c r="V494" i="1"/>
  <c r="L494" i="1" l="1"/>
  <c r="N494" i="1" s="1"/>
  <c r="P494" i="1" l="1"/>
  <c r="R494" i="1" s="1"/>
  <c r="S494" i="1" s="1"/>
  <c r="T494" i="1" s="1"/>
  <c r="M494" i="1"/>
  <c r="AA494" i="1"/>
  <c r="AC494" i="1"/>
  <c r="K494" i="1"/>
  <c r="AB494" i="1"/>
  <c r="AD494" i="1"/>
  <c r="D495" i="1"/>
  <c r="H495" i="1" l="1"/>
  <c r="V495" i="1" s="1"/>
  <c r="J495" i="1" l="1"/>
  <c r="L495" i="1" s="1"/>
  <c r="D496" i="1" s="1"/>
  <c r="K495" i="1" l="1"/>
  <c r="AA495" i="1"/>
  <c r="AB495" i="1"/>
  <c r="N495" i="1"/>
  <c r="M495" i="1"/>
  <c r="AD495" i="1"/>
  <c r="AC495" i="1"/>
  <c r="P495" i="1"/>
  <c r="R495" i="1" s="1"/>
  <c r="S495" i="1" s="1"/>
  <c r="T495" i="1" s="1"/>
  <c r="H496" i="1" l="1"/>
  <c r="V496" i="1" s="1"/>
  <c r="J496" i="1"/>
  <c r="L496" i="1" s="1"/>
  <c r="N496" i="1" s="1"/>
  <c r="AC496" i="1" l="1"/>
  <c r="AD496" i="1"/>
  <c r="D497" i="1"/>
  <c r="AA496" i="1"/>
  <c r="M496" i="1"/>
  <c r="AB496" i="1"/>
  <c r="K496" i="1"/>
  <c r="H497" i="1"/>
  <c r="V497" i="1" s="1"/>
  <c r="P496" i="1"/>
  <c r="R496" i="1" s="1"/>
  <c r="S496" i="1" s="1"/>
  <c r="T496" i="1" s="1"/>
  <c r="J497" i="1" l="1"/>
  <c r="L497" i="1" s="1"/>
  <c r="N497" i="1" s="1"/>
  <c r="P497" i="1" s="1"/>
  <c r="R497" i="1" s="1"/>
  <c r="S497" i="1" s="1"/>
  <c r="T497" i="1" s="1"/>
  <c r="AD497" i="1" l="1"/>
  <c r="AA497" i="1"/>
  <c r="AC497" i="1"/>
  <c r="K497" i="1"/>
  <c r="AB497" i="1"/>
  <c r="M497" i="1"/>
  <c r="D498" i="1"/>
  <c r="H498" i="1" l="1"/>
  <c r="J498" i="1" l="1"/>
  <c r="V498" i="1"/>
  <c r="L498" i="1" l="1"/>
  <c r="N498" i="1" s="1"/>
  <c r="P498" i="1" l="1"/>
  <c r="R498" i="1" s="1"/>
  <c r="S498" i="1" s="1"/>
  <c r="T498" i="1" s="1"/>
  <c r="M498" i="1"/>
  <c r="AA498" i="1"/>
  <c r="AD498" i="1"/>
  <c r="AC498" i="1"/>
  <c r="K498" i="1"/>
  <c r="AB498" i="1"/>
  <c r="D499" i="1"/>
  <c r="H499" i="1" l="1"/>
  <c r="V499" i="1" l="1"/>
  <c r="J499" i="1"/>
  <c r="L499" i="1" s="1"/>
  <c r="AA499" i="1" l="1"/>
  <c r="AD499" i="1"/>
  <c r="K499" i="1"/>
  <c r="AB499" i="1"/>
  <c r="M499" i="1"/>
  <c r="AC499" i="1"/>
  <c r="D500" i="1"/>
  <c r="N499" i="1"/>
  <c r="P499" i="1" l="1"/>
  <c r="R499" i="1" s="1"/>
  <c r="S499" i="1" s="1"/>
  <c r="T499" i="1" s="1"/>
  <c r="H500" i="1"/>
  <c r="V500" i="1" s="1"/>
  <c r="J500" i="1" l="1"/>
  <c r="L500" i="1" s="1"/>
  <c r="N500" i="1" s="1"/>
  <c r="P500" i="1" s="1"/>
  <c r="R500" i="1" s="1"/>
  <c r="S500" i="1" s="1"/>
  <c r="T500" i="1" s="1"/>
  <c r="AA500" i="1" l="1"/>
  <c r="K500" i="1"/>
  <c r="M500" i="1"/>
  <c r="AD500" i="1"/>
  <c r="AB500" i="1"/>
  <c r="AC500" i="1"/>
  <c r="D501" i="1"/>
  <c r="H501" i="1" l="1"/>
  <c r="J501" i="1" l="1"/>
  <c r="V501" i="1"/>
  <c r="L501" i="1" l="1"/>
  <c r="N501" i="1" s="1"/>
  <c r="P501" i="1" l="1"/>
  <c r="R501" i="1" s="1"/>
  <c r="S501" i="1" s="1"/>
  <c r="T501" i="1" s="1"/>
  <c r="AC501" i="1"/>
  <c r="M501" i="1"/>
  <c r="AD501" i="1"/>
  <c r="AA501" i="1"/>
  <c r="K501" i="1"/>
  <c r="AB501" i="1"/>
  <c r="D502" i="1"/>
  <c r="H502" i="1" l="1"/>
  <c r="V502" i="1" s="1"/>
  <c r="J502" i="1" l="1"/>
  <c r="L502" i="1" s="1"/>
  <c r="AD502" i="1" l="1"/>
  <c r="AC502" i="1"/>
  <c r="M502" i="1"/>
  <c r="K502" i="1"/>
  <c r="AB502" i="1"/>
  <c r="AA502" i="1"/>
  <c r="D503" i="1"/>
  <c r="N502" i="1"/>
  <c r="P502" i="1" l="1"/>
  <c r="R502" i="1" s="1"/>
  <c r="S502" i="1" s="1"/>
  <c r="T502" i="1" s="1"/>
  <c r="H503" i="1"/>
  <c r="V503" i="1" l="1"/>
  <c r="J503" i="1"/>
  <c r="L503" i="1" s="1"/>
  <c r="M503" i="1" l="1"/>
  <c r="AD503" i="1"/>
  <c r="AC503" i="1"/>
  <c r="AB503" i="1"/>
  <c r="AA503" i="1"/>
  <c r="K503" i="1"/>
  <c r="D504" i="1"/>
  <c r="N503" i="1"/>
  <c r="P503" i="1" l="1"/>
  <c r="R503" i="1" s="1"/>
  <c r="S503" i="1" s="1"/>
  <c r="T503" i="1" s="1"/>
  <c r="H504" i="1"/>
  <c r="V504" i="1" l="1"/>
  <c r="J504" i="1"/>
  <c r="L504" i="1" s="1"/>
  <c r="M504" i="1" l="1"/>
  <c r="AA504" i="1"/>
  <c r="AC504" i="1"/>
  <c r="AD504" i="1"/>
  <c r="AB504" i="1"/>
  <c r="K504" i="1"/>
  <c r="D505" i="1"/>
  <c r="N504" i="1"/>
  <c r="H505" i="1" l="1"/>
  <c r="P504" i="1"/>
  <c r="R504" i="1" s="1"/>
  <c r="S504" i="1" s="1"/>
  <c r="T504" i="1" s="1"/>
  <c r="V505" i="1"/>
  <c r="J505" i="1" l="1"/>
  <c r="L505" i="1" s="1"/>
  <c r="D506" i="1" s="1"/>
  <c r="AC505" i="1"/>
  <c r="AD505" i="1"/>
  <c r="K505" i="1"/>
  <c r="N505" i="1"/>
  <c r="AB505" i="1" l="1"/>
  <c r="AA505" i="1"/>
  <c r="M505" i="1"/>
  <c r="P505" i="1"/>
  <c r="R505" i="1" s="1"/>
  <c r="S505" i="1" s="1"/>
  <c r="T505" i="1" s="1"/>
  <c r="H506" i="1"/>
  <c r="V506" i="1" l="1"/>
  <c r="J506" i="1"/>
  <c r="L506" i="1" s="1"/>
  <c r="M506" i="1" l="1"/>
  <c r="AB506" i="1"/>
  <c r="K506" i="1"/>
  <c r="AC506" i="1"/>
  <c r="AD506" i="1"/>
  <c r="AA506" i="1"/>
  <c r="D507" i="1"/>
  <c r="N506" i="1"/>
  <c r="P506" i="1" l="1"/>
  <c r="R506" i="1" s="1"/>
  <c r="S506" i="1" s="1"/>
  <c r="T506" i="1" s="1"/>
  <c r="H507" i="1"/>
  <c r="V507" i="1" l="1"/>
  <c r="J507" i="1"/>
  <c r="L507" i="1" s="1"/>
  <c r="AC507" i="1" l="1"/>
  <c r="AA507" i="1"/>
  <c r="AB507" i="1"/>
  <c r="K507" i="1"/>
  <c r="M507" i="1"/>
  <c r="AD507" i="1"/>
  <c r="H508" i="1" s="1"/>
  <c r="V508" i="1" s="1"/>
  <c r="D508" i="1"/>
  <c r="N507" i="1"/>
  <c r="P507" i="1" l="1"/>
  <c r="R507" i="1" s="1"/>
  <c r="S507" i="1" s="1"/>
  <c r="T507" i="1" s="1"/>
  <c r="J508" i="1" l="1"/>
  <c r="L508" i="1" l="1"/>
  <c r="N508" i="1" s="1"/>
  <c r="P508" i="1" l="1"/>
  <c r="R508" i="1" s="1"/>
  <c r="S508" i="1" s="1"/>
  <c r="T508" i="1" s="1"/>
  <c r="K508" i="1"/>
  <c r="M508" i="1"/>
  <c r="AD508" i="1"/>
  <c r="AB508" i="1"/>
  <c r="AA508" i="1"/>
  <c r="AC508" i="1"/>
  <c r="D509" i="1"/>
  <c r="H509" i="1" l="1"/>
  <c r="V509" i="1" l="1"/>
  <c r="J509" i="1"/>
  <c r="L509" i="1" l="1"/>
  <c r="N509" i="1" s="1"/>
  <c r="P509" i="1" l="1"/>
  <c r="R509" i="1" s="1"/>
  <c r="S509" i="1" s="1"/>
  <c r="T509" i="1" s="1"/>
  <c r="AA509" i="1"/>
  <c r="AD509" i="1"/>
  <c r="K509" i="1"/>
  <c r="AC509" i="1"/>
  <c r="AB509" i="1"/>
  <c r="M509" i="1"/>
  <c r="D510" i="1"/>
  <c r="H510" i="1" l="1"/>
  <c r="V510" i="1" l="1"/>
  <c r="J510" i="1"/>
  <c r="L510" i="1" l="1"/>
  <c r="N510" i="1" s="1"/>
  <c r="P510" i="1" l="1"/>
  <c r="R510" i="1" s="1"/>
  <c r="S510" i="1" s="1"/>
  <c r="T510" i="1" s="1"/>
  <c r="AD510" i="1"/>
  <c r="K510" i="1"/>
  <c r="M510" i="1"/>
  <c r="AC510" i="1"/>
  <c r="AA510" i="1"/>
  <c r="AB510" i="1"/>
  <c r="D511" i="1"/>
  <c r="H511" i="1" l="1"/>
  <c r="V511" i="1" l="1"/>
  <c r="J511" i="1"/>
  <c r="L511" i="1" l="1"/>
  <c r="N511" i="1" s="1"/>
  <c r="P511" i="1" l="1"/>
  <c r="R511" i="1" s="1"/>
  <c r="S511" i="1" s="1"/>
  <c r="T511" i="1" s="1"/>
  <c r="AB511" i="1"/>
  <c r="AD511" i="1"/>
  <c r="K511" i="1"/>
  <c r="M511" i="1"/>
  <c r="AC511" i="1"/>
  <c r="AA511" i="1"/>
  <c r="D512" i="1"/>
  <c r="H512" i="1" l="1"/>
  <c r="V512" i="1" l="1"/>
  <c r="J512" i="1"/>
  <c r="L512" i="1" l="1"/>
  <c r="N512" i="1" s="1"/>
  <c r="P512" i="1" l="1"/>
  <c r="R512" i="1" s="1"/>
  <c r="S512" i="1" s="1"/>
  <c r="T512" i="1" s="1"/>
  <c r="AD512" i="1"/>
  <c r="M512" i="1"/>
  <c r="AB512" i="1"/>
  <c r="K512" i="1"/>
  <c r="AC512" i="1"/>
  <c r="AA512" i="1"/>
  <c r="D513" i="1"/>
  <c r="H513" i="1" l="1"/>
  <c r="V513" i="1" l="1"/>
  <c r="J513" i="1"/>
  <c r="L513" i="1" l="1"/>
  <c r="N513" i="1" s="1"/>
  <c r="P513" i="1" l="1"/>
  <c r="R513" i="1" s="1"/>
  <c r="S513" i="1" s="1"/>
  <c r="T513" i="1" s="1"/>
  <c r="AA513" i="1"/>
  <c r="M513" i="1"/>
  <c r="AD513" i="1"/>
  <c r="AB513" i="1"/>
  <c r="AC513" i="1"/>
  <c r="K513" i="1"/>
  <c r="D514" i="1"/>
  <c r="H514" i="1" l="1"/>
  <c r="V514" i="1" l="1"/>
  <c r="J514" i="1"/>
  <c r="L514" i="1" l="1"/>
  <c r="N514" i="1" s="1"/>
  <c r="P514" i="1" l="1"/>
  <c r="R514" i="1" s="1"/>
  <c r="S514" i="1" s="1"/>
  <c r="T514" i="1" s="1"/>
  <c r="AC514" i="1"/>
  <c r="AB514" i="1"/>
  <c r="AA514" i="1"/>
  <c r="AD514" i="1"/>
  <c r="K514" i="1"/>
  <c r="M514" i="1"/>
  <c r="D515" i="1"/>
  <c r="H515" i="1" l="1"/>
  <c r="V515" i="1" l="1"/>
  <c r="J515" i="1"/>
  <c r="L515" i="1" l="1"/>
  <c r="N515" i="1" s="1"/>
  <c r="P515" i="1" l="1"/>
  <c r="R515" i="1" s="1"/>
  <c r="S515" i="1" s="1"/>
  <c r="T515" i="1" s="1"/>
  <c r="AB515" i="1"/>
  <c r="AA515" i="1"/>
  <c r="M515" i="1"/>
  <c r="K515" i="1"/>
  <c r="AD515" i="1"/>
  <c r="AC515" i="1"/>
  <c r="D516" i="1"/>
  <c r="H516" i="1" l="1"/>
  <c r="V516" i="1" s="1"/>
  <c r="J516" i="1" l="1"/>
  <c r="L516" i="1" s="1"/>
  <c r="AA516" i="1" l="1"/>
  <c r="AB516" i="1"/>
  <c r="K516" i="1"/>
  <c r="M516" i="1"/>
  <c r="AC516" i="1"/>
  <c r="AD516" i="1"/>
  <c r="D517" i="1"/>
  <c r="N516" i="1"/>
  <c r="H517" i="1" l="1"/>
  <c r="V517" i="1" s="1"/>
  <c r="P516" i="1"/>
  <c r="R516" i="1" s="1"/>
  <c r="S516" i="1" s="1"/>
  <c r="T516" i="1" s="1"/>
  <c r="J517" i="1" l="1"/>
  <c r="L517" i="1" l="1"/>
  <c r="N517" i="1" s="1"/>
  <c r="P517" i="1" l="1"/>
  <c r="R517" i="1" s="1"/>
  <c r="S517" i="1" s="1"/>
  <c r="T517" i="1" s="1"/>
  <c r="M517" i="1"/>
  <c r="AD517" i="1"/>
  <c r="AA517" i="1"/>
  <c r="K517" i="1"/>
  <c r="AC517" i="1"/>
  <c r="AB517" i="1"/>
  <c r="D518" i="1"/>
  <c r="H518" i="1" l="1"/>
  <c r="V518" i="1" l="1"/>
  <c r="J518" i="1"/>
  <c r="L518" i="1" l="1"/>
  <c r="N518" i="1" s="1"/>
  <c r="P518" i="1" l="1"/>
  <c r="R518" i="1" s="1"/>
  <c r="S518" i="1" s="1"/>
  <c r="T518" i="1" s="1"/>
  <c r="K518" i="1"/>
  <c r="AB518" i="1"/>
  <c r="AD518" i="1"/>
  <c r="AA518" i="1"/>
  <c r="AC518" i="1"/>
  <c r="M518" i="1"/>
  <c r="D519" i="1"/>
  <c r="H519" i="1" l="1"/>
  <c r="V519" i="1" l="1"/>
  <c r="J519" i="1"/>
  <c r="L519" i="1" s="1"/>
  <c r="AD519" i="1" l="1"/>
  <c r="AB519" i="1"/>
  <c r="M519" i="1"/>
  <c r="AC519" i="1"/>
  <c r="AA519" i="1"/>
  <c r="K519" i="1"/>
  <c r="D520" i="1"/>
  <c r="N519" i="1"/>
  <c r="P519" i="1" l="1"/>
  <c r="R519" i="1" s="1"/>
  <c r="S519" i="1" s="1"/>
  <c r="T519" i="1" s="1"/>
  <c r="H520" i="1"/>
  <c r="V520" i="1" l="1"/>
  <c r="J520" i="1"/>
  <c r="L520" i="1" s="1"/>
  <c r="AC520" i="1" l="1"/>
  <c r="M520" i="1"/>
  <c r="AB520" i="1"/>
  <c r="AA520" i="1"/>
  <c r="K520" i="1"/>
  <c r="AD520" i="1"/>
  <c r="H521" i="1" s="1"/>
  <c r="D521" i="1"/>
  <c r="N520" i="1"/>
  <c r="P520" i="1" l="1"/>
  <c r="R520" i="1" s="1"/>
  <c r="S520" i="1" s="1"/>
  <c r="T520" i="1" s="1"/>
  <c r="V521" i="1"/>
  <c r="J521" i="1" l="1"/>
  <c r="L521" i="1" s="1"/>
  <c r="D522" i="1" s="1"/>
  <c r="M521" i="1" l="1"/>
  <c r="AC521" i="1"/>
  <c r="AB521" i="1"/>
  <c r="N521" i="1"/>
  <c r="P521" i="1" s="1"/>
  <c r="R521" i="1" s="1"/>
  <c r="S521" i="1" s="1"/>
  <c r="T521" i="1" s="1"/>
  <c r="K521" i="1"/>
  <c r="AA521" i="1"/>
  <c r="AD521" i="1"/>
  <c r="H522" i="1"/>
  <c r="J522" i="1" l="1"/>
  <c r="L522" i="1" s="1"/>
  <c r="V522" i="1"/>
  <c r="K522" i="1" l="1"/>
  <c r="M522" i="1"/>
  <c r="AD522" i="1"/>
  <c r="AB522" i="1"/>
  <c r="AC522" i="1"/>
  <c r="AA522" i="1"/>
  <c r="D523" i="1"/>
  <c r="N522" i="1"/>
  <c r="P522" i="1" l="1"/>
  <c r="R522" i="1" s="1"/>
  <c r="S522" i="1" s="1"/>
  <c r="T522" i="1" s="1"/>
  <c r="H523" i="1"/>
  <c r="V523" i="1" s="1"/>
  <c r="J523" i="1" l="1"/>
  <c r="L523" i="1" l="1"/>
  <c r="N523" i="1" s="1"/>
  <c r="P523" i="1" l="1"/>
  <c r="R523" i="1" s="1"/>
  <c r="S523" i="1" s="1"/>
  <c r="T523" i="1" s="1"/>
  <c r="K523" i="1"/>
  <c r="AD523" i="1"/>
  <c r="AC523" i="1"/>
  <c r="M523" i="1"/>
  <c r="AA523" i="1"/>
  <c r="AB523" i="1"/>
  <c r="D524" i="1"/>
  <c r="H524" i="1" l="1"/>
  <c r="V524" i="1" l="1"/>
  <c r="J524" i="1"/>
  <c r="L524" i="1" l="1"/>
  <c r="N524" i="1" s="1"/>
  <c r="P524" i="1" l="1"/>
  <c r="R524" i="1" s="1"/>
  <c r="S524" i="1" s="1"/>
  <c r="T524" i="1" s="1"/>
  <c r="AB524" i="1"/>
  <c r="K524" i="1"/>
  <c r="AC524" i="1"/>
  <c r="AD524" i="1"/>
  <c r="M524" i="1"/>
  <c r="AA524" i="1"/>
  <c r="D525" i="1"/>
  <c r="H525" i="1" l="1"/>
  <c r="V525" i="1" l="1"/>
  <c r="J525" i="1"/>
  <c r="L525" i="1" l="1"/>
  <c r="N525" i="1" s="1"/>
  <c r="P525" i="1" l="1"/>
  <c r="R525" i="1" s="1"/>
  <c r="S525" i="1" s="1"/>
  <c r="T525" i="1" s="1"/>
  <c r="AA525" i="1"/>
  <c r="AB525" i="1"/>
  <c r="AC525" i="1"/>
  <c r="K525" i="1"/>
  <c r="M525" i="1"/>
  <c r="AD525" i="1"/>
  <c r="D526" i="1"/>
  <c r="H526" i="1" l="1"/>
  <c r="V526" i="1" l="1"/>
  <c r="J526" i="1"/>
  <c r="L526" i="1" l="1"/>
  <c r="N526" i="1" s="1"/>
  <c r="P526" i="1" l="1"/>
  <c r="R526" i="1" s="1"/>
  <c r="S526" i="1" s="1"/>
  <c r="T526" i="1" s="1"/>
  <c r="AD526" i="1"/>
  <c r="K526" i="1"/>
  <c r="AB526" i="1"/>
  <c r="AC526" i="1"/>
  <c r="M526" i="1"/>
  <c r="AA526" i="1"/>
  <c r="D527" i="1"/>
  <c r="H527" i="1" l="1"/>
  <c r="V527" i="1" l="1"/>
  <c r="J527" i="1"/>
  <c r="L527" i="1" s="1"/>
  <c r="AB527" i="1" l="1"/>
  <c r="AA527" i="1"/>
  <c r="AD527" i="1"/>
  <c r="M527" i="1"/>
  <c r="AC527" i="1"/>
  <c r="K527" i="1"/>
  <c r="D528" i="1"/>
  <c r="N527" i="1"/>
  <c r="P527" i="1" l="1"/>
  <c r="R527" i="1" s="1"/>
  <c r="S527" i="1" s="1"/>
  <c r="T527" i="1" s="1"/>
  <c r="H528" i="1"/>
  <c r="V528" i="1" s="1"/>
  <c r="J528" i="1" l="1"/>
  <c r="L528" i="1" l="1"/>
  <c r="AB528" i="1" l="1"/>
  <c r="AC528" i="1"/>
  <c r="K528" i="1"/>
  <c r="M528" i="1"/>
  <c r="AD528" i="1"/>
  <c r="AA528" i="1"/>
  <c r="D529" i="1"/>
  <c r="N528" i="1"/>
  <c r="H529" i="1" l="1"/>
  <c r="V529" i="1" s="1"/>
  <c r="P528" i="1"/>
  <c r="R528" i="1" s="1"/>
  <c r="S528" i="1" s="1"/>
  <c r="T528" i="1" s="1"/>
  <c r="J529" i="1" l="1"/>
  <c r="L529" i="1" l="1"/>
  <c r="N529" i="1" s="1"/>
  <c r="P529" i="1" l="1"/>
  <c r="R529" i="1" s="1"/>
  <c r="S529" i="1" s="1"/>
  <c r="T529" i="1" s="1"/>
  <c r="D530" i="1"/>
  <c r="AC529" i="1"/>
  <c r="AB529" i="1"/>
  <c r="AD529" i="1"/>
  <c r="M529" i="1"/>
  <c r="K529" i="1"/>
  <c r="AA529" i="1"/>
  <c r="H530" i="1" l="1"/>
  <c r="V530" i="1" l="1"/>
  <c r="J530" i="1"/>
  <c r="L530" i="1" l="1"/>
  <c r="N530" i="1" s="1"/>
  <c r="P530" i="1" l="1"/>
  <c r="R530" i="1" s="1"/>
  <c r="S530" i="1" s="1"/>
  <c r="T530" i="1" s="1"/>
  <c r="K530" i="1"/>
  <c r="AA530" i="1"/>
  <c r="AB530" i="1"/>
  <c r="M530" i="1"/>
  <c r="AD530" i="1"/>
  <c r="AC530" i="1"/>
  <c r="D531" i="1"/>
  <c r="H531" i="1" l="1"/>
  <c r="V531" i="1" s="1"/>
  <c r="J531" i="1" l="1"/>
  <c r="L531" i="1" s="1"/>
  <c r="M531" i="1" l="1"/>
  <c r="AB531" i="1"/>
  <c r="AC531" i="1"/>
  <c r="K531" i="1"/>
  <c r="AA531" i="1"/>
  <c r="AD531" i="1"/>
  <c r="H532" i="1" s="1"/>
  <c r="V532" i="1" s="1"/>
  <c r="D532" i="1"/>
  <c r="N531" i="1"/>
  <c r="P531" i="1" l="1"/>
  <c r="R531" i="1" s="1"/>
  <c r="S531" i="1" s="1"/>
  <c r="T531" i="1" s="1"/>
  <c r="J532" i="1" l="1"/>
  <c r="L532" i="1" l="1"/>
  <c r="N532" i="1" s="1"/>
  <c r="P532" i="1" l="1"/>
  <c r="R532" i="1" s="1"/>
  <c r="S532" i="1" s="1"/>
  <c r="T532" i="1" s="1"/>
  <c r="AB532" i="1"/>
  <c r="AC532" i="1"/>
  <c r="M532" i="1"/>
  <c r="AD532" i="1"/>
  <c r="K532" i="1"/>
  <c r="AA532" i="1"/>
  <c r="D533" i="1"/>
  <c r="H533" i="1" l="1"/>
  <c r="V533" i="1" l="1"/>
  <c r="J533" i="1"/>
  <c r="L533" i="1" l="1"/>
  <c r="N533" i="1" s="1"/>
  <c r="P533" i="1" l="1"/>
  <c r="R533" i="1" s="1"/>
  <c r="S533" i="1" s="1"/>
  <c r="T533" i="1" s="1"/>
  <c r="M533" i="1"/>
  <c r="K533" i="1"/>
  <c r="AA533" i="1"/>
  <c r="AD533" i="1"/>
  <c r="AB533" i="1"/>
  <c r="AC533" i="1"/>
  <c r="D534" i="1"/>
  <c r="H534" i="1" l="1"/>
  <c r="V534" i="1" l="1"/>
  <c r="J534" i="1"/>
  <c r="L534" i="1" l="1"/>
  <c r="N534" i="1" s="1"/>
  <c r="P534" i="1" l="1"/>
  <c r="R534" i="1" s="1"/>
  <c r="S534" i="1" s="1"/>
  <c r="T534" i="1" s="1"/>
  <c r="K534" i="1"/>
  <c r="AC534" i="1"/>
  <c r="AA534" i="1"/>
  <c r="AD534" i="1"/>
  <c r="AB534" i="1"/>
  <c r="M534" i="1"/>
  <c r="D535" i="1"/>
  <c r="H535" i="1" l="1"/>
  <c r="V535" i="1" l="1"/>
  <c r="J535" i="1"/>
  <c r="L535" i="1" l="1"/>
  <c r="N535" i="1" s="1"/>
  <c r="P535" i="1" l="1"/>
  <c r="R535" i="1" s="1"/>
  <c r="S535" i="1" s="1"/>
  <c r="T535" i="1" s="1"/>
  <c r="AD535" i="1"/>
  <c r="AA535" i="1"/>
  <c r="K535" i="1"/>
  <c r="M535" i="1"/>
  <c r="AC535" i="1"/>
  <c r="AB535" i="1"/>
  <c r="D536" i="1"/>
  <c r="H536" i="1" l="1"/>
  <c r="V536" i="1" l="1"/>
  <c r="J536" i="1"/>
  <c r="L536" i="1" l="1"/>
  <c r="N536" i="1" s="1"/>
  <c r="P536" i="1" l="1"/>
  <c r="R536" i="1" s="1"/>
  <c r="S536" i="1" s="1"/>
  <c r="T536" i="1" s="1"/>
  <c r="K536" i="1"/>
  <c r="AB536" i="1"/>
  <c r="AD536" i="1"/>
  <c r="AA536" i="1"/>
  <c r="M536" i="1"/>
  <c r="AC536" i="1"/>
  <c r="D537" i="1"/>
  <c r="H537" i="1" l="1"/>
  <c r="V537" i="1" s="1"/>
  <c r="J537" i="1" l="1"/>
  <c r="L537" i="1" s="1"/>
  <c r="N537" i="1" s="1"/>
  <c r="P537" i="1" l="1"/>
  <c r="R537" i="1" s="1"/>
  <c r="S537" i="1" s="1"/>
  <c r="T537" i="1" s="1"/>
  <c r="M537" i="1"/>
  <c r="AB537" i="1"/>
  <c r="AD537" i="1"/>
  <c r="K537" i="1"/>
  <c r="AC537" i="1"/>
  <c r="AA537" i="1"/>
  <c r="D538" i="1"/>
  <c r="H538" i="1" l="1"/>
  <c r="V538" i="1" l="1"/>
  <c r="J538" i="1"/>
  <c r="L538" i="1" l="1"/>
  <c r="N538" i="1" s="1"/>
  <c r="P538" i="1" l="1"/>
  <c r="R538" i="1" s="1"/>
  <c r="S538" i="1" s="1"/>
  <c r="T538" i="1" s="1"/>
  <c r="D539" i="1"/>
  <c r="AA538" i="1"/>
  <c r="AC538" i="1"/>
  <c r="AD538" i="1"/>
  <c r="AB538" i="1"/>
  <c r="K538" i="1"/>
  <c r="M538" i="1"/>
  <c r="H539" i="1" l="1"/>
  <c r="V539" i="1" l="1"/>
  <c r="J539" i="1"/>
  <c r="L539" i="1" l="1"/>
  <c r="N539" i="1" s="1"/>
  <c r="P539" i="1" l="1"/>
  <c r="R539" i="1" s="1"/>
  <c r="S539" i="1" s="1"/>
  <c r="T539" i="1" s="1"/>
  <c r="AC539" i="1"/>
  <c r="AA539" i="1"/>
  <c r="AD539" i="1"/>
  <c r="K539" i="1"/>
  <c r="AB539" i="1"/>
  <c r="M539" i="1"/>
  <c r="D540" i="1"/>
  <c r="H540" i="1" l="1"/>
  <c r="V540" i="1" l="1"/>
  <c r="J540" i="1"/>
  <c r="L540" i="1" l="1"/>
  <c r="AC540" i="1" l="1"/>
  <c r="AB540" i="1"/>
  <c r="AA540" i="1"/>
  <c r="M540" i="1"/>
  <c r="K540" i="1"/>
  <c r="AD540" i="1"/>
  <c r="H541" i="1" s="1"/>
  <c r="V541" i="1" s="1"/>
  <c r="D541" i="1"/>
  <c r="N540" i="1"/>
  <c r="P540" i="1" l="1"/>
  <c r="R540" i="1" s="1"/>
  <c r="S540" i="1" s="1"/>
  <c r="T540" i="1" s="1"/>
  <c r="J541" i="1" l="1"/>
  <c r="L541" i="1" l="1"/>
  <c r="N541" i="1" s="1"/>
  <c r="P541" i="1" l="1"/>
  <c r="R541" i="1" s="1"/>
  <c r="S541" i="1" s="1"/>
  <c r="T541" i="1" s="1"/>
  <c r="AB541" i="1"/>
  <c r="AC541" i="1"/>
  <c r="AA541" i="1"/>
  <c r="K541" i="1"/>
  <c r="AD541" i="1"/>
  <c r="M541" i="1"/>
  <c r="D542" i="1"/>
  <c r="H542" i="1" l="1"/>
  <c r="V542" i="1" s="1"/>
  <c r="J542" i="1" l="1"/>
  <c r="L542" i="1" s="1"/>
  <c r="D543" i="1" l="1"/>
  <c r="M542" i="1"/>
  <c r="AC542" i="1"/>
  <c r="AD542" i="1"/>
  <c r="AA542" i="1"/>
  <c r="AB542" i="1"/>
  <c r="K542" i="1"/>
  <c r="N542" i="1"/>
  <c r="P542" i="1" l="1"/>
  <c r="R542" i="1" s="1"/>
  <c r="S542" i="1" s="1"/>
  <c r="T542" i="1" s="1"/>
  <c r="H543" i="1"/>
  <c r="V543" i="1" s="1"/>
  <c r="J543" i="1" l="1"/>
  <c r="L543" i="1" l="1"/>
  <c r="N543" i="1" s="1"/>
  <c r="P543" i="1" l="1"/>
  <c r="R543" i="1" s="1"/>
  <c r="S543" i="1" s="1"/>
  <c r="T543" i="1" s="1"/>
  <c r="AD543" i="1"/>
  <c r="K543" i="1"/>
  <c r="AA543" i="1"/>
  <c r="AC543" i="1"/>
  <c r="M543" i="1"/>
  <c r="AB543" i="1"/>
  <c r="D544" i="1"/>
  <c r="H544" i="1" l="1"/>
  <c r="V544" i="1" l="1"/>
  <c r="J544" i="1"/>
  <c r="L544" i="1" s="1"/>
  <c r="AB544" i="1" l="1"/>
  <c r="AD544" i="1"/>
  <c r="AA544" i="1"/>
  <c r="M544" i="1"/>
  <c r="K544" i="1"/>
  <c r="AC544" i="1"/>
  <c r="D545" i="1"/>
  <c r="N544" i="1"/>
  <c r="P544" i="1" l="1"/>
  <c r="R544" i="1" s="1"/>
  <c r="S544" i="1" s="1"/>
  <c r="T544" i="1" s="1"/>
  <c r="H545" i="1"/>
  <c r="V545" i="1" s="1"/>
  <c r="J545" i="1" l="1"/>
  <c r="L545" i="1" l="1"/>
  <c r="N545" i="1" s="1"/>
  <c r="P545" i="1" l="1"/>
  <c r="R545" i="1" s="1"/>
  <c r="S545" i="1" s="1"/>
  <c r="T545" i="1" s="1"/>
  <c r="AD545" i="1"/>
  <c r="AA545" i="1"/>
  <c r="AB545" i="1"/>
  <c r="AC545" i="1"/>
  <c r="K545" i="1"/>
  <c r="M545" i="1"/>
  <c r="D546" i="1"/>
  <c r="H546" i="1" l="1"/>
  <c r="V546" i="1" l="1"/>
  <c r="J546" i="1"/>
  <c r="L546" i="1" l="1"/>
  <c r="N546" i="1" s="1"/>
  <c r="P546" i="1" s="1"/>
  <c r="R546" i="1" s="1"/>
  <c r="S546" i="1" s="1"/>
  <c r="T546" i="1" s="1"/>
  <c r="AC546" i="1" l="1"/>
  <c r="AB546" i="1"/>
  <c r="K546" i="1"/>
  <c r="AD546" i="1"/>
  <c r="AA546" i="1"/>
  <c r="M546" i="1"/>
  <c r="D547" i="1"/>
  <c r="H547" i="1" l="1"/>
  <c r="J547" i="1" l="1"/>
  <c r="L547" i="1" s="1"/>
  <c r="V547" i="1"/>
  <c r="M547" i="1" l="1"/>
  <c r="AD547" i="1"/>
  <c r="AB547" i="1"/>
  <c r="AC547" i="1"/>
  <c r="K547" i="1"/>
  <c r="AA547" i="1"/>
  <c r="D548" i="1"/>
  <c r="N547" i="1"/>
  <c r="P547" i="1" l="1"/>
  <c r="R547" i="1" s="1"/>
  <c r="S547" i="1" s="1"/>
  <c r="T547" i="1" s="1"/>
  <c r="H548" i="1"/>
  <c r="V548" i="1" l="1"/>
  <c r="J548" i="1"/>
  <c r="L548" i="1" s="1"/>
  <c r="M548" i="1" l="1"/>
  <c r="AC548" i="1"/>
  <c r="AB548" i="1"/>
  <c r="AA548" i="1"/>
  <c r="K548" i="1"/>
  <c r="AD548" i="1"/>
  <c r="H549" i="1" s="1"/>
  <c r="V549" i="1" s="1"/>
  <c r="D549" i="1"/>
  <c r="N548" i="1"/>
  <c r="P548" i="1" l="1"/>
  <c r="R548" i="1" s="1"/>
  <c r="S548" i="1" s="1"/>
  <c r="T548" i="1" s="1"/>
  <c r="J549" i="1" l="1"/>
  <c r="L549" i="1" l="1"/>
  <c r="N549" i="1" s="1"/>
  <c r="P549" i="1" l="1"/>
  <c r="R549" i="1" s="1"/>
  <c r="S549" i="1" s="1"/>
  <c r="T549" i="1" s="1"/>
  <c r="M549" i="1"/>
  <c r="AD549" i="1"/>
  <c r="AC549" i="1"/>
  <c r="K549" i="1"/>
  <c r="AA549" i="1"/>
  <c r="AB549" i="1"/>
  <c r="D550" i="1"/>
  <c r="H550" i="1" l="1"/>
  <c r="V550" i="1" l="1"/>
  <c r="J550" i="1"/>
  <c r="L550" i="1" l="1"/>
  <c r="AA550" i="1" l="1"/>
  <c r="AB550" i="1"/>
  <c r="K550" i="1"/>
  <c r="M550" i="1"/>
  <c r="AC550" i="1"/>
  <c r="AD550" i="1"/>
  <c r="D551" i="1"/>
  <c r="N550" i="1"/>
  <c r="P550" i="1" l="1"/>
  <c r="R550" i="1" s="1"/>
  <c r="S550" i="1" s="1"/>
  <c r="T550" i="1" s="1"/>
  <c r="H551" i="1"/>
  <c r="V551" i="1" l="1"/>
  <c r="J551" i="1"/>
  <c r="L551" i="1" s="1"/>
  <c r="AC551" i="1" l="1"/>
  <c r="AD551" i="1"/>
  <c r="AB551" i="1"/>
  <c r="K551" i="1"/>
  <c r="AA551" i="1"/>
  <c r="M551" i="1"/>
  <c r="D552" i="1"/>
  <c r="N551" i="1"/>
  <c r="H552" i="1" l="1"/>
  <c r="V552" i="1" s="1"/>
  <c r="P551" i="1"/>
  <c r="R551" i="1" s="1"/>
  <c r="S551" i="1" s="1"/>
  <c r="T551" i="1" s="1"/>
  <c r="J552" i="1" l="1"/>
  <c r="L552" i="1" s="1"/>
  <c r="N552" i="1" s="1"/>
  <c r="P552" i="1" l="1"/>
  <c r="R552" i="1" s="1"/>
  <c r="S552" i="1" s="1"/>
  <c r="T552" i="1" s="1"/>
  <c r="D553" i="1"/>
  <c r="K552" i="1"/>
  <c r="AA552" i="1"/>
  <c r="M552" i="1"/>
  <c r="AD552" i="1"/>
  <c r="AC552" i="1"/>
  <c r="AB552" i="1"/>
  <c r="H553" i="1" l="1"/>
  <c r="V553" i="1" l="1"/>
  <c r="J553" i="1"/>
  <c r="L553" i="1" l="1"/>
  <c r="AB553" i="1" l="1"/>
  <c r="AC553" i="1"/>
  <c r="AD553" i="1"/>
  <c r="AA553" i="1"/>
  <c r="K553" i="1"/>
  <c r="M553" i="1"/>
  <c r="D554" i="1"/>
  <c r="N553" i="1"/>
  <c r="H554" i="1" l="1"/>
  <c r="V554" i="1" s="1"/>
  <c r="P553" i="1"/>
  <c r="R553" i="1" s="1"/>
  <c r="S553" i="1" s="1"/>
  <c r="T553" i="1" s="1"/>
  <c r="J554" i="1" l="1"/>
  <c r="L554" i="1" s="1"/>
  <c r="N554" i="1" s="1"/>
  <c r="P554" i="1" l="1"/>
  <c r="R554" i="1" s="1"/>
  <c r="S554" i="1" s="1"/>
  <c r="T554" i="1" s="1"/>
  <c r="AD554" i="1"/>
  <c r="AA554" i="1"/>
  <c r="M554" i="1"/>
  <c r="AC554" i="1"/>
  <c r="AB554" i="1"/>
  <c r="K554" i="1"/>
  <c r="D555" i="1"/>
  <c r="H555" i="1" l="1"/>
  <c r="V555" i="1" l="1"/>
  <c r="J555" i="1"/>
  <c r="L555" i="1" l="1"/>
  <c r="N555" i="1" s="1"/>
  <c r="P555" i="1" l="1"/>
  <c r="R555" i="1" s="1"/>
  <c r="S555" i="1" s="1"/>
  <c r="T555" i="1" s="1"/>
  <c r="M555" i="1"/>
  <c r="K555" i="1"/>
  <c r="AB555" i="1"/>
  <c r="AA555" i="1"/>
  <c r="AD555" i="1"/>
  <c r="AC555" i="1"/>
  <c r="D556" i="1"/>
  <c r="H556" i="1" l="1"/>
  <c r="V556" i="1" s="1"/>
  <c r="J556" i="1" l="1"/>
  <c r="L556" i="1" s="1"/>
  <c r="N556" i="1" s="1"/>
  <c r="P556" i="1" l="1"/>
  <c r="R556" i="1" s="1"/>
  <c r="S556" i="1" s="1"/>
  <c r="T556" i="1" s="1"/>
  <c r="AA556" i="1"/>
  <c r="AD556" i="1"/>
  <c r="K556" i="1"/>
  <c r="AB556" i="1"/>
  <c r="M556" i="1"/>
  <c r="AC556" i="1"/>
  <c r="D557" i="1"/>
  <c r="H557" i="1" l="1"/>
  <c r="V557" i="1" l="1"/>
  <c r="J557" i="1"/>
  <c r="L557" i="1" l="1"/>
  <c r="K557" i="1" l="1"/>
  <c r="M557" i="1"/>
  <c r="AC557" i="1"/>
  <c r="AD557" i="1"/>
  <c r="AA557" i="1"/>
  <c r="AB557" i="1"/>
  <c r="D558" i="1"/>
  <c r="N557" i="1"/>
  <c r="P557" i="1" l="1"/>
  <c r="R557" i="1" s="1"/>
  <c r="S557" i="1" s="1"/>
  <c r="T557" i="1" s="1"/>
  <c r="H558" i="1"/>
  <c r="V558" i="1" l="1"/>
  <c r="J558" i="1"/>
  <c r="L558" i="1" s="1"/>
  <c r="AC558" i="1" l="1"/>
  <c r="AA558" i="1"/>
  <c r="K558" i="1"/>
  <c r="AB558" i="1"/>
  <c r="AD558" i="1"/>
  <c r="M558" i="1"/>
  <c r="D559" i="1"/>
  <c r="N558" i="1"/>
  <c r="H559" i="1" l="1"/>
  <c r="V559" i="1" s="1"/>
  <c r="P558" i="1"/>
  <c r="R558" i="1" s="1"/>
  <c r="S558" i="1" s="1"/>
  <c r="T558" i="1" s="1"/>
  <c r="J559" i="1" l="1"/>
  <c r="L559" i="1" s="1"/>
  <c r="N559" i="1" s="1"/>
  <c r="P559" i="1" l="1"/>
  <c r="R559" i="1" s="1"/>
  <c r="S559" i="1" s="1"/>
  <c r="T559" i="1" s="1"/>
  <c r="M559" i="1"/>
  <c r="AA559" i="1"/>
  <c r="AD559" i="1"/>
  <c r="K559" i="1"/>
  <c r="AC559" i="1"/>
  <c r="AB559" i="1"/>
  <c r="D560" i="1"/>
  <c r="H560" i="1" l="1"/>
  <c r="V560" i="1" l="1"/>
  <c r="J560" i="1"/>
  <c r="L560" i="1" l="1"/>
  <c r="N560" i="1" s="1"/>
  <c r="P560" i="1" l="1"/>
  <c r="R560" i="1" s="1"/>
  <c r="S560" i="1" s="1"/>
  <c r="T560" i="1" s="1"/>
  <c r="K560" i="1"/>
  <c r="AA560" i="1"/>
  <c r="AC560" i="1"/>
  <c r="AB560" i="1"/>
  <c r="AD560" i="1"/>
  <c r="M560" i="1"/>
  <c r="D561" i="1"/>
  <c r="H561" i="1" l="1"/>
  <c r="V561" i="1" s="1"/>
  <c r="J561" i="1" l="1"/>
  <c r="L561" i="1" s="1"/>
  <c r="N561" i="1" s="1"/>
  <c r="P561" i="1" l="1"/>
  <c r="R561" i="1" s="1"/>
  <c r="S561" i="1" s="1"/>
  <c r="T561" i="1" s="1"/>
  <c r="K561" i="1"/>
  <c r="AA561" i="1"/>
  <c r="AB561" i="1"/>
  <c r="M561" i="1"/>
  <c r="AC561" i="1"/>
  <c r="AD561" i="1"/>
  <c r="D562" i="1"/>
  <c r="H562" i="1" l="1"/>
  <c r="V562" i="1" l="1"/>
  <c r="J562" i="1"/>
  <c r="L562" i="1" s="1"/>
  <c r="K562" i="1" l="1"/>
  <c r="AB562" i="1"/>
  <c r="AA562" i="1"/>
  <c r="M562" i="1"/>
  <c r="AD562" i="1"/>
  <c r="AC562" i="1"/>
  <c r="D563" i="1"/>
  <c r="N562" i="1"/>
  <c r="H563" i="1" l="1"/>
  <c r="P562" i="1"/>
  <c r="R562" i="1" s="1"/>
  <c r="S562" i="1" s="1"/>
  <c r="T562" i="1" s="1"/>
  <c r="V563" i="1"/>
  <c r="J563" i="1" l="1"/>
  <c r="L563" i="1" s="1"/>
  <c r="AD563" i="1" s="1"/>
  <c r="D564" i="1" l="1"/>
  <c r="M563" i="1"/>
  <c r="AB563" i="1"/>
  <c r="AA563" i="1"/>
  <c r="N563" i="1"/>
  <c r="P563" i="1" s="1"/>
  <c r="R563" i="1" s="1"/>
  <c r="S563" i="1" s="1"/>
  <c r="T563" i="1" s="1"/>
  <c r="AC563" i="1"/>
  <c r="K563" i="1"/>
  <c r="H564" i="1"/>
  <c r="J564" i="1" l="1"/>
  <c r="V564" i="1"/>
  <c r="L564" i="1" l="1"/>
  <c r="K564" i="1" l="1"/>
  <c r="AA564" i="1"/>
  <c r="AD564" i="1"/>
  <c r="M564" i="1"/>
  <c r="AB564" i="1"/>
  <c r="AC564" i="1"/>
  <c r="D565" i="1"/>
  <c r="N564" i="1"/>
  <c r="P564" i="1" l="1"/>
  <c r="R564" i="1" s="1"/>
  <c r="S564" i="1" s="1"/>
  <c r="T564" i="1" s="1"/>
  <c r="H565" i="1"/>
  <c r="V565" i="1" l="1"/>
  <c r="J565" i="1"/>
  <c r="L565" i="1" l="1"/>
  <c r="M565" i="1" l="1"/>
  <c r="AA565" i="1"/>
  <c r="AB565" i="1"/>
  <c r="AC565" i="1"/>
  <c r="K565" i="1"/>
  <c r="AD565" i="1"/>
  <c r="H566" i="1" s="1"/>
  <c r="V566" i="1" s="1"/>
  <c r="D566" i="1"/>
  <c r="N565" i="1"/>
  <c r="P565" i="1" l="1"/>
  <c r="R565" i="1" s="1"/>
  <c r="S565" i="1" s="1"/>
  <c r="T565" i="1" s="1"/>
  <c r="J566" i="1" l="1"/>
  <c r="L566" i="1" l="1"/>
  <c r="N566" i="1" s="1"/>
  <c r="P566" i="1" l="1"/>
  <c r="R566" i="1" s="1"/>
  <c r="S566" i="1" s="1"/>
  <c r="T566" i="1" s="1"/>
  <c r="AC566" i="1"/>
  <c r="AA566" i="1"/>
  <c r="K566" i="1"/>
  <c r="M566" i="1"/>
  <c r="AB566" i="1"/>
  <c r="AD566" i="1"/>
  <c r="D567" i="1"/>
  <c r="H567" i="1" l="1"/>
  <c r="V567" i="1" l="1"/>
  <c r="J567" i="1"/>
  <c r="L567" i="1" l="1"/>
  <c r="N567" i="1" s="1"/>
  <c r="P567" i="1" l="1"/>
  <c r="R567" i="1" s="1"/>
  <c r="S567" i="1" s="1"/>
  <c r="T567" i="1" s="1"/>
  <c r="K567" i="1"/>
  <c r="M567" i="1"/>
  <c r="AB567" i="1"/>
  <c r="AD567" i="1"/>
  <c r="AC567" i="1"/>
  <c r="AA567" i="1"/>
  <c r="D568" i="1"/>
  <c r="H568" i="1" l="1"/>
  <c r="V568" i="1" l="1"/>
  <c r="J568" i="1"/>
  <c r="L568" i="1" l="1"/>
  <c r="N568" i="1" s="1"/>
  <c r="P568" i="1" l="1"/>
  <c r="R568" i="1" s="1"/>
  <c r="S568" i="1" s="1"/>
  <c r="T568" i="1" s="1"/>
  <c r="AB568" i="1"/>
  <c r="AA568" i="1"/>
  <c r="AD568" i="1"/>
  <c r="K568" i="1"/>
  <c r="AC568" i="1"/>
  <c r="M568" i="1"/>
  <c r="D569" i="1"/>
  <c r="H569" i="1" l="1"/>
  <c r="V569" i="1" l="1"/>
  <c r="J569" i="1"/>
  <c r="L569" i="1" s="1"/>
  <c r="AD569" i="1" l="1"/>
  <c r="M569" i="1"/>
  <c r="AB569" i="1"/>
  <c r="AA569" i="1"/>
  <c r="AC569" i="1"/>
  <c r="K569" i="1"/>
  <c r="D570" i="1"/>
  <c r="N569" i="1"/>
  <c r="P569" i="1" l="1"/>
  <c r="R569" i="1" s="1"/>
  <c r="S569" i="1" s="1"/>
  <c r="T569" i="1" s="1"/>
  <c r="H570" i="1"/>
  <c r="V570" i="1" l="1"/>
  <c r="J570" i="1"/>
  <c r="L570" i="1" s="1"/>
  <c r="K570" i="1" l="1"/>
  <c r="AB570" i="1"/>
  <c r="AC570" i="1"/>
  <c r="M570" i="1"/>
  <c r="AA570" i="1"/>
  <c r="AD570" i="1"/>
  <c r="D571" i="1"/>
  <c r="N570" i="1"/>
  <c r="P570" i="1" l="1"/>
  <c r="R570" i="1" s="1"/>
  <c r="S570" i="1" s="1"/>
  <c r="T570" i="1" s="1"/>
  <c r="H571" i="1"/>
  <c r="V571" i="1" l="1"/>
  <c r="J571" i="1"/>
  <c r="L571" i="1" s="1"/>
  <c r="M571" i="1" l="1"/>
  <c r="AA571" i="1"/>
  <c r="AC571" i="1"/>
  <c r="AB571" i="1"/>
  <c r="K571" i="1"/>
  <c r="AD571" i="1"/>
  <c r="H572" i="1" s="1"/>
  <c r="D572" i="1"/>
  <c r="N571" i="1"/>
  <c r="P571" i="1" l="1"/>
  <c r="R571" i="1" s="1"/>
  <c r="S571" i="1" s="1"/>
  <c r="T571" i="1" s="1"/>
  <c r="V572" i="1"/>
  <c r="J572" i="1" l="1"/>
  <c r="L572" i="1" l="1"/>
  <c r="AB572" i="1" l="1"/>
  <c r="AD572" i="1"/>
  <c r="M572" i="1"/>
  <c r="K572" i="1"/>
  <c r="AA572" i="1"/>
  <c r="AC572" i="1"/>
  <c r="D573" i="1"/>
  <c r="N572" i="1"/>
  <c r="P572" i="1" l="1"/>
  <c r="R572" i="1" s="1"/>
  <c r="S572" i="1" s="1"/>
  <c r="T572" i="1" s="1"/>
  <c r="H573" i="1"/>
  <c r="V573" i="1" s="1"/>
  <c r="J573" i="1" l="1"/>
  <c r="L573" i="1" l="1"/>
  <c r="N573" i="1" s="1"/>
  <c r="P573" i="1" l="1"/>
  <c r="R573" i="1" s="1"/>
  <c r="S573" i="1" s="1"/>
  <c r="T573" i="1" s="1"/>
  <c r="M573" i="1"/>
  <c r="AC573" i="1"/>
  <c r="AD573" i="1"/>
  <c r="AA573" i="1"/>
  <c r="AB573" i="1"/>
  <c r="K573" i="1"/>
  <c r="D574" i="1"/>
  <c r="H574" i="1" l="1"/>
  <c r="V574" i="1" l="1"/>
  <c r="J574" i="1"/>
  <c r="L574" i="1" s="1"/>
  <c r="AD574" i="1" l="1"/>
  <c r="AA574" i="1"/>
  <c r="AC574" i="1"/>
  <c r="AB574" i="1"/>
  <c r="K574" i="1"/>
  <c r="M574" i="1"/>
  <c r="D575" i="1"/>
  <c r="N574" i="1"/>
  <c r="P574" i="1" l="1"/>
  <c r="R574" i="1" s="1"/>
  <c r="S574" i="1" s="1"/>
  <c r="T574" i="1" s="1"/>
  <c r="H575" i="1"/>
  <c r="V575" i="1" s="1"/>
  <c r="J575" i="1" l="1"/>
  <c r="L575" i="1" l="1"/>
  <c r="N575" i="1" s="1"/>
  <c r="P575" i="1" l="1"/>
  <c r="R575" i="1" s="1"/>
  <c r="S575" i="1" s="1"/>
  <c r="T575" i="1" s="1"/>
  <c r="M575" i="1"/>
  <c r="AD575" i="1"/>
  <c r="AB575" i="1"/>
  <c r="AA575" i="1"/>
  <c r="K575" i="1"/>
  <c r="AC575" i="1"/>
  <c r="D576" i="1"/>
  <c r="H576" i="1" l="1"/>
  <c r="V576" i="1" l="1"/>
  <c r="J576" i="1"/>
  <c r="L576" i="1" s="1"/>
  <c r="AD576" i="1" l="1"/>
  <c r="M576" i="1"/>
  <c r="AA576" i="1"/>
  <c r="AC576" i="1"/>
  <c r="AB576" i="1"/>
  <c r="K576" i="1"/>
  <c r="D577" i="1"/>
  <c r="N576" i="1"/>
  <c r="P576" i="1" l="1"/>
  <c r="R576" i="1" s="1"/>
  <c r="S576" i="1" s="1"/>
  <c r="T576" i="1" s="1"/>
  <c r="H577" i="1"/>
  <c r="V577" i="1" l="1"/>
  <c r="J577" i="1"/>
  <c r="L577" i="1" s="1"/>
  <c r="AC577" i="1" l="1"/>
  <c r="AA577" i="1"/>
  <c r="AB577" i="1"/>
  <c r="M577" i="1"/>
  <c r="AD577" i="1"/>
  <c r="K577" i="1"/>
  <c r="D578" i="1"/>
  <c r="N577" i="1"/>
  <c r="P577" i="1" s="1"/>
  <c r="R577" i="1" s="1"/>
  <c r="S577" i="1" s="1"/>
  <c r="T577" i="1" s="1"/>
  <c r="H578" i="1" l="1"/>
  <c r="J578" i="1" s="1"/>
  <c r="L578" i="1" s="1"/>
  <c r="V578" i="1" l="1"/>
  <c r="N578" i="1"/>
  <c r="P578" i="1" s="1"/>
  <c r="R578" i="1" s="1"/>
  <c r="S578" i="1" s="1"/>
  <c r="T578" i="1" s="1"/>
  <c r="AB578" i="1"/>
  <c r="AD578" i="1"/>
  <c r="AC578" i="1"/>
  <c r="M578" i="1"/>
  <c r="K578" i="1"/>
  <c r="AA578" i="1"/>
  <c r="D579" i="1"/>
  <c r="H579" i="1" l="1"/>
  <c r="J579" i="1" l="1"/>
  <c r="V579" i="1"/>
  <c r="L579" i="1" l="1"/>
  <c r="N579" i="1" s="1"/>
  <c r="P579" i="1" l="1"/>
  <c r="R579" i="1" s="1"/>
  <c r="S579" i="1" s="1"/>
  <c r="T579" i="1" s="1"/>
  <c r="AB579" i="1"/>
  <c r="AD579" i="1"/>
  <c r="M579" i="1"/>
  <c r="AC579" i="1"/>
  <c r="K579" i="1"/>
  <c r="AA579" i="1"/>
  <c r="D580" i="1"/>
  <c r="H580" i="1" l="1"/>
  <c r="V580" i="1" l="1"/>
  <c r="J580" i="1"/>
  <c r="L580" i="1" l="1"/>
  <c r="N580" i="1" s="1"/>
  <c r="P580" i="1" l="1"/>
  <c r="R580" i="1" s="1"/>
  <c r="S580" i="1" s="1"/>
  <c r="T580" i="1" s="1"/>
  <c r="AD580" i="1"/>
  <c r="AA580" i="1"/>
  <c r="K580" i="1"/>
  <c r="AB580" i="1"/>
  <c r="M580" i="1"/>
  <c r="AC580" i="1"/>
  <c r="D581" i="1"/>
  <c r="H581" i="1" l="1"/>
  <c r="V581" i="1" s="1"/>
  <c r="J581" i="1" l="1"/>
  <c r="L581" i="1" s="1"/>
  <c r="N581" i="1" s="1"/>
  <c r="P581" i="1" s="1"/>
  <c r="R581" i="1" s="1"/>
  <c r="S581" i="1" s="1"/>
  <c r="T581" i="1" s="1"/>
  <c r="AA581" i="1" l="1"/>
  <c r="AD581" i="1"/>
  <c r="M581" i="1"/>
  <c r="AB581" i="1"/>
  <c r="AC581" i="1"/>
  <c r="K581" i="1"/>
  <c r="D582" i="1"/>
  <c r="H582" i="1" l="1"/>
  <c r="J582" i="1" l="1"/>
  <c r="L582" i="1" s="1"/>
  <c r="V582" i="1"/>
  <c r="AD582" i="1" l="1"/>
  <c r="AA582" i="1"/>
  <c r="AC582" i="1"/>
  <c r="AB582" i="1"/>
  <c r="K582" i="1"/>
  <c r="M582" i="1"/>
  <c r="D583" i="1"/>
  <c r="N582" i="1"/>
  <c r="P582" i="1" l="1"/>
  <c r="R582" i="1" s="1"/>
  <c r="S582" i="1" s="1"/>
  <c r="T582" i="1" s="1"/>
  <c r="H583" i="1"/>
  <c r="V583" i="1" l="1"/>
  <c r="J583" i="1"/>
  <c r="L583" i="1" s="1"/>
  <c r="M583" i="1" l="1"/>
  <c r="AA583" i="1"/>
  <c r="AB583" i="1"/>
  <c r="AC583" i="1"/>
  <c r="AD583" i="1"/>
  <c r="K583" i="1"/>
  <c r="D584" i="1"/>
  <c r="N583" i="1"/>
  <c r="H584" i="1" l="1"/>
  <c r="V584" i="1" s="1"/>
  <c r="P583" i="1"/>
  <c r="R583" i="1" s="1"/>
  <c r="S583" i="1" s="1"/>
  <c r="T583" i="1" s="1"/>
  <c r="J584" i="1" l="1"/>
  <c r="L584" i="1" s="1"/>
  <c r="N584" i="1" l="1"/>
  <c r="K584" i="1"/>
  <c r="AC584" i="1"/>
  <c r="M584" i="1"/>
  <c r="AA584" i="1"/>
  <c r="AB584" i="1"/>
  <c r="AD584" i="1"/>
  <c r="D585" i="1"/>
  <c r="H585" i="1" l="1"/>
  <c r="V585" i="1" s="1"/>
  <c r="P584" i="1"/>
  <c r="R584" i="1" s="1"/>
  <c r="S584" i="1" s="1"/>
  <c r="T584" i="1" s="1"/>
  <c r="J585" i="1" l="1"/>
  <c r="L585" i="1" s="1"/>
  <c r="AA585" i="1" l="1"/>
  <c r="AD585" i="1"/>
  <c r="AB585" i="1"/>
  <c r="M585" i="1"/>
  <c r="AC585" i="1"/>
  <c r="K585" i="1"/>
  <c r="D586" i="1"/>
  <c r="N585" i="1"/>
  <c r="P585" i="1" l="1"/>
  <c r="R585" i="1" s="1"/>
  <c r="S585" i="1" s="1"/>
  <c r="T585" i="1" s="1"/>
  <c r="H586" i="1"/>
  <c r="V586" i="1" l="1"/>
  <c r="J586" i="1"/>
  <c r="L586" i="1" l="1"/>
  <c r="K586" i="1" l="1"/>
  <c r="AB586" i="1"/>
  <c r="AD586" i="1"/>
  <c r="AA586" i="1"/>
  <c r="M586" i="1"/>
  <c r="AC586" i="1"/>
  <c r="D587" i="1"/>
  <c r="N586" i="1"/>
  <c r="H587" i="1" l="1"/>
  <c r="P586" i="1"/>
  <c r="R586" i="1" s="1"/>
  <c r="S586" i="1" s="1"/>
  <c r="T586" i="1" s="1"/>
  <c r="V587" i="1"/>
  <c r="J587" i="1" l="1"/>
  <c r="L587" i="1" s="1"/>
  <c r="AB587" i="1" s="1"/>
  <c r="D588" i="1" l="1"/>
  <c r="K587" i="1"/>
  <c r="AA587" i="1"/>
  <c r="AD587" i="1"/>
  <c r="N587" i="1"/>
  <c r="P587" i="1" s="1"/>
  <c r="R587" i="1" s="1"/>
  <c r="S587" i="1" s="1"/>
  <c r="T587" i="1" s="1"/>
  <c r="M587" i="1"/>
  <c r="AC587" i="1"/>
  <c r="H588" i="1" l="1"/>
  <c r="V588" i="1" s="1"/>
  <c r="J588" i="1" l="1"/>
  <c r="L588" i="1" s="1"/>
  <c r="N588" i="1" s="1"/>
  <c r="P588" i="1" s="1"/>
  <c r="R588" i="1" s="1"/>
  <c r="S588" i="1" s="1"/>
  <c r="T588" i="1" s="1"/>
  <c r="D589" i="1" l="1"/>
  <c r="AA588" i="1"/>
  <c r="AB588" i="1"/>
  <c r="M588" i="1"/>
  <c r="K588" i="1"/>
  <c r="AC588" i="1"/>
  <c r="AD588" i="1"/>
  <c r="H589" i="1" s="1"/>
  <c r="V589" i="1" l="1"/>
  <c r="J589" i="1"/>
  <c r="L589" i="1" l="1"/>
  <c r="N589" i="1" s="1"/>
  <c r="P589" i="1" l="1"/>
  <c r="R589" i="1" s="1"/>
  <c r="S589" i="1" s="1"/>
  <c r="T589" i="1" s="1"/>
  <c r="AC589" i="1"/>
  <c r="AA589" i="1"/>
  <c r="K589" i="1"/>
  <c r="AD589" i="1"/>
  <c r="M589" i="1"/>
  <c r="AB589" i="1"/>
  <c r="D590" i="1"/>
  <c r="H590" i="1" l="1"/>
  <c r="V590" i="1" l="1"/>
  <c r="J590" i="1"/>
  <c r="L590" i="1" s="1"/>
  <c r="K590" i="1" l="1"/>
  <c r="AA590" i="1"/>
  <c r="AC590" i="1"/>
  <c r="M590" i="1"/>
  <c r="AD590" i="1"/>
  <c r="AB590" i="1"/>
  <c r="D591" i="1"/>
  <c r="N590" i="1"/>
  <c r="H591" i="1" l="1"/>
  <c r="P590" i="1"/>
  <c r="R590" i="1" s="1"/>
  <c r="S590" i="1" s="1"/>
  <c r="T590" i="1" s="1"/>
  <c r="V591" i="1"/>
  <c r="J591" i="1" l="1"/>
  <c r="L591" i="1" s="1"/>
  <c r="M591" i="1" s="1"/>
  <c r="N591" i="1" l="1"/>
  <c r="AD591" i="1"/>
  <c r="D592" i="1"/>
  <c r="K591" i="1"/>
  <c r="AC591" i="1"/>
  <c r="AB591" i="1"/>
  <c r="AA591" i="1"/>
  <c r="P591" i="1"/>
  <c r="R591" i="1" s="1"/>
  <c r="S591" i="1" s="1"/>
  <c r="T591" i="1" s="1"/>
  <c r="H592" i="1" l="1"/>
  <c r="V592" i="1" s="1"/>
  <c r="J592" i="1" l="1"/>
  <c r="L592" i="1" s="1"/>
  <c r="N592" i="1" s="1"/>
  <c r="P592" i="1" s="1"/>
  <c r="R592" i="1" s="1"/>
  <c r="S592" i="1" s="1"/>
  <c r="T592" i="1" s="1"/>
  <c r="AB592" i="1" l="1"/>
  <c r="D593" i="1"/>
  <c r="AD592" i="1"/>
  <c r="AA592" i="1"/>
  <c r="K592" i="1"/>
  <c r="AC592" i="1"/>
  <c r="M592" i="1"/>
  <c r="H593" i="1" l="1"/>
  <c r="V593" i="1" s="1"/>
  <c r="J593" i="1" l="1"/>
  <c r="L593" i="1" s="1"/>
  <c r="N593" i="1" s="1"/>
  <c r="P593" i="1" l="1"/>
  <c r="R593" i="1" s="1"/>
  <c r="S593" i="1" s="1"/>
  <c r="T593" i="1" s="1"/>
  <c r="K593" i="1"/>
  <c r="AB593" i="1"/>
  <c r="AC593" i="1"/>
  <c r="AA593" i="1"/>
  <c r="M593" i="1"/>
  <c r="AD593" i="1"/>
  <c r="D594" i="1"/>
  <c r="H594" i="1" l="1"/>
  <c r="V594" i="1" l="1"/>
  <c r="J594" i="1"/>
  <c r="L594" i="1" l="1"/>
  <c r="N594" i="1" s="1"/>
  <c r="P594" i="1" l="1"/>
  <c r="R594" i="1" s="1"/>
  <c r="S594" i="1" s="1"/>
  <c r="T594" i="1" s="1"/>
  <c r="AC594" i="1"/>
  <c r="AD594" i="1"/>
  <c r="M594" i="1"/>
  <c r="AB594" i="1"/>
  <c r="AA594" i="1"/>
  <c r="K594" i="1"/>
  <c r="D595" i="1"/>
  <c r="H595" i="1" l="1"/>
  <c r="V595" i="1" l="1"/>
  <c r="J595" i="1"/>
  <c r="L595" i="1" l="1"/>
  <c r="N595" i="1" s="1"/>
  <c r="P595" i="1" s="1"/>
  <c r="R595" i="1" s="1"/>
  <c r="S595" i="1" s="1"/>
  <c r="T595" i="1" s="1"/>
  <c r="D596" i="1" l="1"/>
  <c r="AC595" i="1"/>
  <c r="M595" i="1"/>
  <c r="AA595" i="1"/>
  <c r="K595" i="1"/>
  <c r="AB595" i="1"/>
  <c r="AD595" i="1"/>
  <c r="H596" i="1" l="1"/>
  <c r="J596" i="1" s="1"/>
  <c r="L596" i="1" s="1"/>
  <c r="V596" i="1" l="1"/>
  <c r="K596" i="1"/>
  <c r="AC596" i="1"/>
  <c r="AD596" i="1"/>
  <c r="AA596" i="1"/>
  <c r="AB596" i="1"/>
  <c r="M596" i="1"/>
  <c r="D597" i="1"/>
  <c r="N596" i="1"/>
  <c r="P596" i="1" l="1"/>
  <c r="R596" i="1" s="1"/>
  <c r="S596" i="1" s="1"/>
  <c r="T596" i="1" s="1"/>
  <c r="H597" i="1"/>
  <c r="V597" i="1" s="1"/>
  <c r="J597" i="1" l="1"/>
  <c r="L597" i="1" l="1"/>
  <c r="N597" i="1" s="1"/>
  <c r="P597" i="1" s="1"/>
  <c r="R597" i="1" s="1"/>
  <c r="S597" i="1" s="1"/>
  <c r="T597" i="1" s="1"/>
  <c r="D598" i="1" l="1"/>
  <c r="AC597" i="1"/>
  <c r="M597" i="1"/>
  <c r="AB597" i="1"/>
  <c r="K597" i="1"/>
  <c r="AD597" i="1"/>
  <c r="AA597" i="1"/>
  <c r="H598" i="1" l="1"/>
  <c r="J598" i="1" l="1"/>
  <c r="V598" i="1"/>
  <c r="L598" i="1" l="1"/>
  <c r="N598" i="1" s="1"/>
  <c r="P598" i="1" l="1"/>
  <c r="R598" i="1" s="1"/>
  <c r="S598" i="1" s="1"/>
  <c r="T598" i="1" s="1"/>
  <c r="AB598" i="1"/>
  <c r="AA598" i="1"/>
  <c r="K598" i="1"/>
  <c r="AC598" i="1"/>
  <c r="M598" i="1"/>
  <c r="AD598" i="1"/>
  <c r="D599" i="1"/>
  <c r="H599" i="1" l="1"/>
  <c r="V599" i="1" l="1"/>
  <c r="J599" i="1"/>
  <c r="L599" i="1" l="1"/>
  <c r="N599" i="1" s="1"/>
  <c r="P599" i="1" l="1"/>
  <c r="R599" i="1" s="1"/>
  <c r="S599" i="1" s="1"/>
  <c r="T599" i="1" s="1"/>
  <c r="AD599" i="1"/>
  <c r="AA599" i="1"/>
  <c r="K599" i="1"/>
  <c r="M599" i="1"/>
  <c r="AC599" i="1"/>
  <c r="AB599" i="1"/>
  <c r="D600" i="1"/>
  <c r="H600" i="1" l="1"/>
  <c r="V600" i="1" l="1"/>
  <c r="J600" i="1"/>
  <c r="L600" i="1" l="1"/>
  <c r="N600" i="1" s="1"/>
  <c r="P600" i="1" l="1"/>
  <c r="R600" i="1" s="1"/>
  <c r="S600" i="1" s="1"/>
  <c r="T600" i="1" s="1"/>
  <c r="AA600" i="1"/>
  <c r="AB600" i="1"/>
  <c r="M600" i="1"/>
  <c r="AC600" i="1"/>
  <c r="K600" i="1"/>
  <c r="AD600" i="1"/>
  <c r="D601" i="1"/>
  <c r="H601" i="1" l="1"/>
  <c r="V601" i="1" l="1"/>
  <c r="J601" i="1"/>
  <c r="L601" i="1" l="1"/>
  <c r="N601" i="1" s="1"/>
  <c r="P601" i="1" l="1"/>
  <c r="R601" i="1" s="1"/>
  <c r="S601" i="1" s="1"/>
  <c r="T601" i="1" s="1"/>
  <c r="AB601" i="1"/>
  <c r="AD601" i="1"/>
  <c r="M601" i="1"/>
  <c r="AC601" i="1"/>
  <c r="AA601" i="1"/>
  <c r="K601" i="1"/>
  <c r="D602" i="1"/>
  <c r="H602" i="1" l="1"/>
  <c r="V602" i="1" l="1"/>
  <c r="J602" i="1"/>
  <c r="L602" i="1" l="1"/>
  <c r="N602" i="1" s="1"/>
  <c r="P602" i="1" s="1"/>
  <c r="R602" i="1" s="1"/>
  <c r="S602" i="1" s="1"/>
  <c r="T602" i="1" s="1"/>
  <c r="K602" i="1" l="1"/>
  <c r="AA602" i="1"/>
  <c r="AD602" i="1"/>
  <c r="AB602" i="1"/>
  <c r="M602" i="1"/>
  <c r="AC602" i="1"/>
  <c r="D603" i="1"/>
  <c r="H603" i="1" l="1"/>
  <c r="J603" i="1" s="1"/>
  <c r="L603" i="1" s="1"/>
  <c r="V603" i="1" l="1"/>
  <c r="D604" i="1"/>
  <c r="AC603" i="1"/>
  <c r="K603" i="1"/>
  <c r="AD603" i="1"/>
  <c r="M603" i="1"/>
  <c r="AA603" i="1"/>
  <c r="AB603" i="1"/>
  <c r="N603" i="1"/>
  <c r="P603" i="1" l="1"/>
  <c r="R603" i="1" s="1"/>
  <c r="S603" i="1" s="1"/>
  <c r="T603" i="1" s="1"/>
  <c r="H604" i="1"/>
  <c r="V604" i="1" s="1"/>
  <c r="J604" i="1" l="1"/>
  <c r="L604" i="1" l="1"/>
  <c r="N604" i="1" s="1"/>
  <c r="P604" i="1" l="1"/>
  <c r="R604" i="1" s="1"/>
  <c r="S604" i="1" s="1"/>
  <c r="T604" i="1" s="1"/>
  <c r="AD604" i="1"/>
  <c r="M604" i="1"/>
  <c r="AC604" i="1"/>
  <c r="AB604" i="1"/>
  <c r="K604" i="1"/>
  <c r="AA604" i="1"/>
  <c r="D605" i="1"/>
  <c r="H605" i="1" l="1"/>
  <c r="V605" i="1" l="1"/>
  <c r="J605" i="1"/>
  <c r="L605" i="1" s="1"/>
  <c r="AD605" i="1" l="1"/>
  <c r="AC605" i="1"/>
  <c r="M605" i="1"/>
  <c r="K605" i="1"/>
  <c r="AA605" i="1"/>
  <c r="AB605" i="1"/>
  <c r="D606" i="1"/>
  <c r="N605" i="1"/>
  <c r="P605" i="1" l="1"/>
  <c r="R605" i="1" s="1"/>
  <c r="S605" i="1" s="1"/>
  <c r="T605" i="1" s="1"/>
  <c r="H606" i="1"/>
  <c r="V606" i="1" l="1"/>
  <c r="J606" i="1"/>
  <c r="L606" i="1" s="1"/>
  <c r="AA606" i="1" l="1"/>
  <c r="AB606" i="1"/>
  <c r="K606" i="1"/>
  <c r="AD606" i="1"/>
  <c r="M606" i="1"/>
  <c r="AC606" i="1"/>
  <c r="D607" i="1"/>
  <c r="N606" i="1"/>
  <c r="P606" i="1" l="1"/>
  <c r="R606" i="1" s="1"/>
  <c r="S606" i="1" s="1"/>
  <c r="T606" i="1" s="1"/>
  <c r="H607" i="1"/>
  <c r="V607" i="1" s="1"/>
  <c r="J607" i="1" l="1"/>
  <c r="L607" i="1" l="1"/>
  <c r="N607" i="1" s="1"/>
  <c r="P607" i="1" l="1"/>
  <c r="R607" i="1" s="1"/>
  <c r="S607" i="1" s="1"/>
  <c r="T607" i="1" s="1"/>
  <c r="AB607" i="1"/>
  <c r="AD607" i="1"/>
  <c r="AC607" i="1"/>
  <c r="M607" i="1"/>
  <c r="AA607" i="1"/>
  <c r="K607" i="1"/>
  <c r="D608" i="1"/>
  <c r="H608" i="1" l="1"/>
  <c r="V608" i="1" l="1"/>
  <c r="J608" i="1"/>
  <c r="L608" i="1" s="1"/>
  <c r="N608" i="1" l="1"/>
  <c r="P608" i="1" s="1"/>
  <c r="R608" i="1" s="1"/>
  <c r="S608" i="1" s="1"/>
  <c r="T608" i="1" s="1"/>
  <c r="AA608" i="1"/>
  <c r="AB608" i="1"/>
  <c r="AC608" i="1"/>
  <c r="M608" i="1"/>
  <c r="K608" i="1"/>
  <c r="AD608" i="1"/>
  <c r="D609" i="1"/>
  <c r="H609" i="1" l="1"/>
  <c r="J609" i="1" s="1"/>
  <c r="L609" i="1" s="1"/>
  <c r="V609" i="1" l="1"/>
  <c r="N609" i="1"/>
  <c r="M609" i="1"/>
  <c r="AC609" i="1"/>
  <c r="AA609" i="1"/>
  <c r="AB609" i="1"/>
  <c r="K609" i="1"/>
  <c r="AD609" i="1"/>
  <c r="D610" i="1"/>
  <c r="H610" i="1" l="1"/>
  <c r="V610" i="1" s="1"/>
  <c r="P609" i="1"/>
  <c r="R609" i="1" s="1"/>
  <c r="S609" i="1" s="1"/>
  <c r="T609" i="1" s="1"/>
  <c r="J610" i="1" l="1"/>
  <c r="L610" i="1" s="1"/>
  <c r="AA610" i="1" l="1"/>
  <c r="K610" i="1"/>
  <c r="M610" i="1"/>
  <c r="AC610" i="1"/>
  <c r="AB610" i="1"/>
  <c r="AD610" i="1"/>
  <c r="H611" i="1" s="1"/>
  <c r="V611" i="1" s="1"/>
  <c r="D611" i="1"/>
  <c r="N610" i="1"/>
  <c r="P610" i="1" l="1"/>
  <c r="R610" i="1" s="1"/>
  <c r="S610" i="1" s="1"/>
  <c r="T610" i="1" s="1"/>
  <c r="J611" i="1" l="1"/>
  <c r="L611" i="1" s="1"/>
  <c r="N611" i="1" l="1"/>
  <c r="AA611" i="1"/>
  <c r="K611" i="1"/>
  <c r="AC611" i="1"/>
  <c r="AB611" i="1"/>
  <c r="AD611" i="1"/>
  <c r="H612" i="1" s="1"/>
  <c r="V612" i="1" s="1"/>
  <c r="M611" i="1"/>
  <c r="D612" i="1"/>
  <c r="P611" i="1" l="1"/>
  <c r="R611" i="1" s="1"/>
  <c r="S611" i="1" s="1"/>
  <c r="T611" i="1" s="1"/>
  <c r="J612" i="1" l="1"/>
  <c r="L612" i="1" l="1"/>
  <c r="N612" i="1" s="1"/>
  <c r="P612" i="1" l="1"/>
  <c r="R612" i="1" s="1"/>
  <c r="S612" i="1" s="1"/>
  <c r="T612" i="1" s="1"/>
  <c r="D613" i="1"/>
  <c r="AD612" i="1"/>
  <c r="AC612" i="1"/>
  <c r="K612" i="1"/>
  <c r="M612" i="1"/>
  <c r="AB612" i="1"/>
  <c r="AA612" i="1"/>
  <c r="H613" i="1" l="1"/>
  <c r="V613" i="1" l="1"/>
  <c r="J613" i="1"/>
  <c r="L613" i="1" s="1"/>
  <c r="N613" i="1" l="1"/>
  <c r="P613" i="1" s="1"/>
  <c r="R613" i="1" s="1"/>
  <c r="S613" i="1" s="1"/>
  <c r="T613" i="1" s="1"/>
  <c r="AC613" i="1"/>
  <c r="AA613" i="1"/>
  <c r="K613" i="1"/>
  <c r="AD613" i="1"/>
  <c r="AB613" i="1"/>
  <c r="M613" i="1"/>
  <c r="D614" i="1"/>
  <c r="H614" i="1" l="1"/>
  <c r="J614" i="1" s="1"/>
  <c r="L614" i="1" s="1"/>
  <c r="V614" i="1" l="1"/>
  <c r="N614" i="1"/>
  <c r="AB614" i="1"/>
  <c r="AA614" i="1"/>
  <c r="M614" i="1"/>
  <c r="AD614" i="1"/>
  <c r="K614" i="1"/>
  <c r="AC614" i="1"/>
  <c r="D615" i="1"/>
  <c r="H615" i="1" l="1"/>
  <c r="V615" i="1" s="1"/>
  <c r="P614" i="1"/>
  <c r="R614" i="1" s="1"/>
  <c r="S614" i="1" s="1"/>
  <c r="T614" i="1" s="1"/>
  <c r="J615" i="1" l="1"/>
  <c r="L615" i="1" s="1"/>
  <c r="N615" i="1" s="1"/>
  <c r="P615" i="1" l="1"/>
  <c r="R615" i="1" s="1"/>
  <c r="S615" i="1" s="1"/>
  <c r="T615" i="1" s="1"/>
  <c r="AA615" i="1"/>
  <c r="M615" i="1"/>
  <c r="K615" i="1"/>
  <c r="AD615" i="1"/>
  <c r="AB615" i="1"/>
  <c r="AC615" i="1"/>
  <c r="D616" i="1"/>
  <c r="H616" i="1" l="1"/>
  <c r="V616" i="1" l="1"/>
  <c r="J616" i="1"/>
  <c r="L616" i="1" s="1"/>
  <c r="N616" i="1" l="1"/>
  <c r="M616" i="1"/>
  <c r="AA616" i="1"/>
  <c r="AC616" i="1"/>
  <c r="AB616" i="1"/>
  <c r="AD616" i="1"/>
  <c r="H617" i="1" s="1"/>
  <c r="K616" i="1"/>
  <c r="D617" i="1"/>
  <c r="V617" i="1" l="1"/>
  <c r="P616" i="1"/>
  <c r="R616" i="1" s="1"/>
  <c r="S616" i="1" s="1"/>
  <c r="T616" i="1" s="1"/>
  <c r="J617" i="1" l="1"/>
  <c r="L617" i="1" s="1"/>
  <c r="AC617" i="1" l="1"/>
  <c r="AB617" i="1"/>
  <c r="AA617" i="1"/>
  <c r="M617" i="1"/>
  <c r="AD617" i="1"/>
  <c r="K617" i="1"/>
  <c r="D618" i="1"/>
  <c r="N617" i="1"/>
  <c r="H618" i="1" l="1"/>
  <c r="P617" i="1"/>
  <c r="R617" i="1" s="1"/>
  <c r="S617" i="1" s="1"/>
  <c r="T617" i="1" s="1"/>
  <c r="V618" i="1"/>
  <c r="J618" i="1" l="1"/>
  <c r="L618" i="1" s="1"/>
  <c r="N618" i="1" l="1"/>
  <c r="M618" i="1"/>
  <c r="K618" i="1"/>
  <c r="AA618" i="1"/>
  <c r="AC618" i="1"/>
  <c r="AD618" i="1"/>
  <c r="AB618" i="1"/>
  <c r="D619" i="1"/>
  <c r="H619" i="1" l="1"/>
  <c r="P618" i="1"/>
  <c r="R618" i="1" s="1"/>
  <c r="S618" i="1" s="1"/>
  <c r="T618" i="1" s="1"/>
  <c r="J619" i="1" l="1"/>
  <c r="L619" i="1" s="1"/>
  <c r="V619" i="1"/>
  <c r="AA619" i="1" l="1"/>
  <c r="AD619" i="1"/>
  <c r="M619" i="1"/>
  <c r="K619" i="1"/>
  <c r="AC619" i="1"/>
  <c r="AB619" i="1"/>
  <c r="D620" i="1"/>
  <c r="N619" i="1"/>
  <c r="P619" i="1" l="1"/>
  <c r="R619" i="1" s="1"/>
  <c r="S619" i="1" s="1"/>
  <c r="T619" i="1" s="1"/>
  <c r="H620" i="1"/>
  <c r="V620" i="1" l="1"/>
  <c r="J620" i="1"/>
  <c r="L620" i="1" l="1"/>
  <c r="AC620" i="1" l="1"/>
  <c r="AD620" i="1"/>
  <c r="M620" i="1"/>
  <c r="K620" i="1"/>
  <c r="AA620" i="1"/>
  <c r="AB620" i="1"/>
  <c r="D621" i="1"/>
  <c r="N620" i="1"/>
  <c r="P620" i="1" l="1"/>
  <c r="R620" i="1" s="1"/>
  <c r="S620" i="1" s="1"/>
  <c r="T620" i="1" s="1"/>
  <c r="H621" i="1"/>
  <c r="J621" i="1" l="1"/>
  <c r="V621" i="1"/>
  <c r="L621" i="1"/>
  <c r="K621" i="1" l="1"/>
  <c r="AC621" i="1"/>
  <c r="AA621" i="1"/>
  <c r="M621" i="1"/>
  <c r="AB621" i="1"/>
  <c r="AD621" i="1"/>
  <c r="D622" i="1"/>
  <c r="N621" i="1"/>
  <c r="H622" i="1" l="1"/>
  <c r="P621" i="1"/>
  <c r="R621" i="1" s="1"/>
  <c r="S621" i="1" s="1"/>
  <c r="T621" i="1" s="1"/>
  <c r="V622" i="1"/>
  <c r="J622" i="1" l="1"/>
  <c r="L622" i="1" s="1"/>
  <c r="N622" i="1" s="1"/>
  <c r="K622" i="1" l="1"/>
  <c r="D623" i="1"/>
  <c r="AC622" i="1"/>
  <c r="AB622" i="1"/>
  <c r="AA622" i="1"/>
  <c r="M622" i="1"/>
  <c r="AD622" i="1"/>
  <c r="P622" i="1"/>
  <c r="R622" i="1" s="1"/>
  <c r="S622" i="1" s="1"/>
  <c r="T622" i="1" s="1"/>
  <c r="H623" i="1" l="1"/>
  <c r="J623" i="1" s="1"/>
  <c r="L623" i="1" s="1"/>
  <c r="V623" i="1" l="1"/>
  <c r="N623" i="1"/>
  <c r="M623" i="1"/>
  <c r="AA623" i="1"/>
  <c r="AC623" i="1"/>
  <c r="AB623" i="1"/>
  <c r="K623" i="1"/>
  <c r="AD623" i="1"/>
  <c r="D624" i="1"/>
  <c r="H624" i="1" l="1"/>
  <c r="V624" i="1" s="1"/>
  <c r="P623" i="1"/>
  <c r="R623" i="1" s="1"/>
  <c r="S623" i="1" s="1"/>
  <c r="T623" i="1" s="1"/>
  <c r="J624" i="1" l="1"/>
  <c r="L624" i="1" s="1"/>
  <c r="N624" i="1" s="1"/>
  <c r="P624" i="1" l="1"/>
  <c r="R624" i="1" s="1"/>
  <c r="S624" i="1" s="1"/>
  <c r="T624" i="1" s="1"/>
  <c r="AB624" i="1"/>
  <c r="AD624" i="1"/>
  <c r="M624" i="1"/>
  <c r="AC624" i="1"/>
  <c r="K624" i="1"/>
  <c r="AA624" i="1"/>
  <c r="D625" i="1"/>
  <c r="H625" i="1" l="1"/>
  <c r="V625" i="1" l="1"/>
  <c r="J625" i="1"/>
  <c r="L625" i="1" s="1"/>
  <c r="N625" i="1" l="1"/>
  <c r="AC625" i="1"/>
  <c r="AB625" i="1"/>
  <c r="K625" i="1"/>
  <c r="AA625" i="1"/>
  <c r="M625" i="1"/>
  <c r="AD625" i="1"/>
  <c r="D626" i="1"/>
  <c r="H626" i="1" l="1"/>
  <c r="P625" i="1"/>
  <c r="R625" i="1" s="1"/>
  <c r="S625" i="1" s="1"/>
  <c r="T625" i="1" s="1"/>
  <c r="J626" i="1" l="1"/>
  <c r="L626" i="1" s="1"/>
  <c r="V626" i="1"/>
  <c r="N626" i="1" l="1"/>
  <c r="K626" i="1"/>
  <c r="AC626" i="1"/>
  <c r="AA626" i="1"/>
  <c r="AD626" i="1"/>
  <c r="M626" i="1"/>
  <c r="AB626" i="1"/>
  <c r="D627" i="1"/>
  <c r="H627" i="1" l="1"/>
  <c r="P626" i="1"/>
  <c r="R626" i="1" s="1"/>
  <c r="S626" i="1" s="1"/>
  <c r="T626" i="1" s="1"/>
  <c r="J627" i="1" l="1"/>
  <c r="L627" i="1" s="1"/>
  <c r="V627" i="1"/>
  <c r="AA627" i="1" l="1"/>
  <c r="M627" i="1"/>
  <c r="AC627" i="1"/>
  <c r="AD627" i="1"/>
  <c r="K627" i="1"/>
  <c r="AB627" i="1"/>
  <c r="D628" i="1"/>
  <c r="N627" i="1"/>
  <c r="P627" i="1" l="1"/>
  <c r="R627" i="1" s="1"/>
  <c r="S627" i="1" s="1"/>
  <c r="T627" i="1" s="1"/>
  <c r="H628" i="1"/>
  <c r="V628" i="1" s="1"/>
  <c r="J628" i="1" l="1"/>
  <c r="L628" i="1" s="1"/>
  <c r="N628" i="1" s="1"/>
  <c r="P628" i="1" l="1"/>
  <c r="R628" i="1" s="1"/>
  <c r="S628" i="1" s="1"/>
  <c r="T628" i="1" s="1"/>
  <c r="AA628" i="1"/>
  <c r="M628" i="1"/>
  <c r="K628" i="1"/>
  <c r="AB628" i="1"/>
  <c r="AD628" i="1"/>
  <c r="AC628" i="1"/>
  <c r="D629" i="1"/>
  <c r="H629" i="1" l="1"/>
  <c r="V629" i="1" l="1"/>
  <c r="J629" i="1"/>
  <c r="L629" i="1" s="1"/>
  <c r="N629" i="1" l="1"/>
  <c r="AA629" i="1"/>
  <c r="AC629" i="1"/>
  <c r="M629" i="1"/>
  <c r="AB629" i="1"/>
  <c r="AD629" i="1"/>
  <c r="H630" i="1" s="1"/>
  <c r="V630" i="1" s="1"/>
  <c r="K629" i="1"/>
  <c r="D630" i="1"/>
  <c r="P629" i="1" l="1"/>
  <c r="R629" i="1" s="1"/>
  <c r="S629" i="1" s="1"/>
  <c r="T629" i="1" s="1"/>
  <c r="J630" i="1" l="1"/>
  <c r="L630" i="1" l="1"/>
  <c r="N630" i="1" s="1"/>
  <c r="P630" i="1" l="1"/>
  <c r="R630" i="1" s="1"/>
  <c r="S630" i="1" s="1"/>
  <c r="T630" i="1" s="1"/>
  <c r="M630" i="1"/>
  <c r="AC630" i="1"/>
  <c r="K630" i="1"/>
  <c r="AD630" i="1"/>
  <c r="AB630" i="1"/>
  <c r="AA630" i="1"/>
  <c r="D631" i="1"/>
  <c r="H631" i="1" l="1"/>
  <c r="V631" i="1" l="1"/>
  <c r="J631" i="1"/>
  <c r="L631" i="1" l="1"/>
  <c r="N631" i="1" s="1"/>
  <c r="P631" i="1" l="1"/>
  <c r="R631" i="1" s="1"/>
  <c r="S631" i="1" s="1"/>
  <c r="T631" i="1" s="1"/>
  <c r="M631" i="1"/>
  <c r="AB631" i="1"/>
  <c r="AA631" i="1"/>
  <c r="K631" i="1"/>
  <c r="AD631" i="1"/>
  <c r="AC631" i="1"/>
  <c r="D632" i="1"/>
  <c r="H632" i="1" l="1"/>
  <c r="V632" i="1" l="1"/>
  <c r="J632" i="1"/>
  <c r="L632" i="1" l="1"/>
  <c r="N632" i="1" s="1"/>
  <c r="P632" i="1" l="1"/>
  <c r="R632" i="1" s="1"/>
  <c r="S632" i="1" s="1"/>
  <c r="T632" i="1" s="1"/>
  <c r="K632" i="1"/>
  <c r="AA632" i="1"/>
  <c r="AB632" i="1"/>
  <c r="M632" i="1"/>
  <c r="AC632" i="1"/>
  <c r="AD632" i="1"/>
  <c r="D633" i="1"/>
  <c r="H633" i="1" l="1"/>
  <c r="V633" i="1" s="1"/>
  <c r="J633" i="1" l="1"/>
  <c r="L633" i="1" s="1"/>
  <c r="D634" i="1" s="1"/>
  <c r="AC633" i="1" l="1"/>
  <c r="AB633" i="1"/>
  <c r="AA633" i="1"/>
  <c r="M633" i="1"/>
  <c r="K633" i="1"/>
  <c r="AD633" i="1"/>
  <c r="N633" i="1"/>
  <c r="H634" i="1"/>
  <c r="V634" i="1" s="1"/>
  <c r="P633" i="1"/>
  <c r="R633" i="1" s="1"/>
  <c r="S633" i="1" s="1"/>
  <c r="T633" i="1" s="1"/>
  <c r="J634" i="1" l="1"/>
  <c r="L634" i="1" s="1"/>
  <c r="AD634" i="1" l="1"/>
  <c r="AB634" i="1"/>
  <c r="AC634" i="1"/>
  <c r="AA634" i="1"/>
  <c r="K634" i="1"/>
  <c r="M634" i="1"/>
  <c r="D635" i="1"/>
  <c r="N634" i="1"/>
  <c r="P634" i="1" s="1"/>
  <c r="R634" i="1" s="1"/>
  <c r="S634" i="1" s="1"/>
  <c r="T634" i="1" s="1"/>
  <c r="H635" i="1" l="1"/>
  <c r="J635" i="1" l="1"/>
  <c r="V635" i="1"/>
  <c r="L635" i="1" l="1"/>
  <c r="N635" i="1" s="1"/>
  <c r="P635" i="1" l="1"/>
  <c r="R635" i="1" s="1"/>
  <c r="S635" i="1" s="1"/>
  <c r="T635" i="1" s="1"/>
  <c r="AB635" i="1"/>
  <c r="K635" i="1"/>
  <c r="AC635" i="1"/>
  <c r="AA635" i="1"/>
  <c r="AD635" i="1"/>
  <c r="M635" i="1"/>
  <c r="D636" i="1"/>
  <c r="H636" i="1" l="1"/>
  <c r="V636" i="1" l="1"/>
  <c r="J636" i="1"/>
  <c r="L636" i="1" l="1"/>
  <c r="N636" i="1" s="1"/>
  <c r="P636" i="1" l="1"/>
  <c r="R636" i="1" s="1"/>
  <c r="S636" i="1" s="1"/>
  <c r="T636" i="1" s="1"/>
  <c r="AB636" i="1"/>
  <c r="AC636" i="1"/>
  <c r="K636" i="1"/>
  <c r="AA636" i="1"/>
  <c r="M636" i="1"/>
  <c r="AD636" i="1"/>
  <c r="D637" i="1"/>
  <c r="H637" i="1" l="1"/>
  <c r="V637" i="1" s="1"/>
  <c r="J637" i="1" l="1"/>
  <c r="L637" i="1" s="1"/>
  <c r="N637" i="1" s="1"/>
  <c r="P637" i="1" l="1"/>
  <c r="R637" i="1" s="1"/>
  <c r="S637" i="1" s="1"/>
  <c r="T637" i="1" s="1"/>
  <c r="AB637" i="1"/>
  <c r="K637" i="1"/>
  <c r="AD637" i="1"/>
  <c r="AC637" i="1"/>
  <c r="M637" i="1"/>
  <c r="AA637" i="1"/>
  <c r="D638" i="1"/>
  <c r="H638" i="1" l="1"/>
  <c r="V638" i="1" l="1"/>
  <c r="J638" i="1"/>
  <c r="L638" i="1" s="1"/>
  <c r="N638" i="1" l="1"/>
  <c r="M638" i="1"/>
  <c r="AD638" i="1"/>
  <c r="AB638" i="1"/>
  <c r="K638" i="1"/>
  <c r="AC638" i="1"/>
  <c r="AA638" i="1"/>
  <c r="D639" i="1"/>
  <c r="H639" i="1" l="1"/>
  <c r="V639" i="1" s="1"/>
  <c r="P638" i="1"/>
  <c r="R638" i="1" s="1"/>
  <c r="S638" i="1" s="1"/>
  <c r="T638" i="1" s="1"/>
  <c r="J639" i="1" l="1"/>
  <c r="L639" i="1" s="1"/>
  <c r="N639" i="1" l="1"/>
  <c r="AD639" i="1"/>
  <c r="AC639" i="1"/>
  <c r="M639" i="1"/>
  <c r="AB639" i="1"/>
  <c r="K639" i="1"/>
  <c r="AA639" i="1"/>
  <c r="D640" i="1"/>
  <c r="H640" i="1" l="1"/>
  <c r="V640" i="1" s="1"/>
  <c r="P639" i="1"/>
  <c r="R639" i="1" s="1"/>
  <c r="S639" i="1" s="1"/>
  <c r="T639" i="1" s="1"/>
  <c r="J640" i="1" l="1"/>
  <c r="L640" i="1" s="1"/>
  <c r="N640" i="1" s="1"/>
  <c r="P640" i="1" l="1"/>
  <c r="R640" i="1" s="1"/>
  <c r="S640" i="1" s="1"/>
  <c r="T640" i="1" s="1"/>
  <c r="AB640" i="1"/>
  <c r="K640" i="1"/>
  <c r="AC640" i="1"/>
  <c r="AD640" i="1"/>
  <c r="M640" i="1"/>
  <c r="AA640" i="1"/>
  <c r="D641" i="1"/>
  <c r="H641" i="1" l="1"/>
  <c r="V641" i="1" l="1"/>
  <c r="J641" i="1"/>
  <c r="L641" i="1" l="1"/>
  <c r="N641" i="1" s="1"/>
  <c r="P641" i="1" l="1"/>
  <c r="R641" i="1" s="1"/>
  <c r="S641" i="1" s="1"/>
  <c r="T641" i="1" s="1"/>
  <c r="AA641" i="1"/>
  <c r="AD641" i="1"/>
  <c r="M641" i="1"/>
  <c r="AB641" i="1"/>
  <c r="K641" i="1"/>
  <c r="AC641" i="1"/>
  <c r="D642" i="1"/>
  <c r="H642" i="1" l="1"/>
  <c r="V642" i="1" l="1"/>
  <c r="J642" i="1"/>
  <c r="L642" i="1" s="1"/>
  <c r="N642" i="1" l="1"/>
  <c r="P642" i="1" s="1"/>
  <c r="R642" i="1" s="1"/>
  <c r="S642" i="1" s="1"/>
  <c r="T642" i="1" s="1"/>
  <c r="AA642" i="1"/>
  <c r="M642" i="1"/>
  <c r="K642" i="1"/>
  <c r="AB642" i="1"/>
  <c r="AC642" i="1"/>
  <c r="AD642" i="1"/>
  <c r="D643" i="1"/>
  <c r="H643" i="1" l="1"/>
  <c r="J643" i="1" s="1"/>
  <c r="L643" i="1" s="1"/>
  <c r="V643" i="1" l="1"/>
  <c r="M643" i="1"/>
  <c r="AA643" i="1"/>
  <c r="K643" i="1"/>
  <c r="AC643" i="1"/>
  <c r="AD643" i="1"/>
  <c r="AB643" i="1"/>
  <c r="D644" i="1"/>
  <c r="N643" i="1"/>
  <c r="H644" i="1" l="1"/>
  <c r="P643" i="1"/>
  <c r="R643" i="1" s="1"/>
  <c r="S643" i="1" s="1"/>
  <c r="T643" i="1" s="1"/>
  <c r="V644" i="1"/>
  <c r="J644" i="1" l="1"/>
  <c r="L644" i="1" s="1"/>
  <c r="AA644" i="1" s="1"/>
  <c r="M644" i="1" l="1"/>
  <c r="D645" i="1"/>
  <c r="AB644" i="1"/>
  <c r="AD644" i="1"/>
  <c r="AC644" i="1"/>
  <c r="K644" i="1"/>
  <c r="N644" i="1"/>
  <c r="P644" i="1" s="1"/>
  <c r="R644" i="1" s="1"/>
  <c r="S644" i="1" s="1"/>
  <c r="T644" i="1" s="1"/>
  <c r="H645" i="1" l="1"/>
  <c r="V645" i="1" s="1"/>
  <c r="J645" i="1" l="1"/>
  <c r="L645" i="1" s="1"/>
  <c r="N645" i="1" s="1"/>
  <c r="P645" i="1" s="1"/>
  <c r="R645" i="1" s="1"/>
  <c r="S645" i="1" s="1"/>
  <c r="T645" i="1" s="1"/>
  <c r="M645" i="1" l="1"/>
  <c r="AC645" i="1"/>
  <c r="D646" i="1"/>
  <c r="AB645" i="1"/>
  <c r="AA645" i="1"/>
  <c r="AD645" i="1"/>
  <c r="K645" i="1"/>
  <c r="H646" i="1"/>
  <c r="V646" i="1" s="1"/>
  <c r="J646" i="1" l="1"/>
  <c r="L646" i="1" s="1"/>
  <c r="N646" i="1" s="1"/>
  <c r="P646" i="1" s="1"/>
  <c r="R646" i="1" s="1"/>
  <c r="S646" i="1" s="1"/>
  <c r="T646" i="1" s="1"/>
  <c r="D647" i="1" l="1"/>
  <c r="AC646" i="1"/>
  <c r="AB646" i="1"/>
  <c r="AA646" i="1"/>
  <c r="M646" i="1"/>
  <c r="AD646" i="1"/>
  <c r="K646" i="1"/>
  <c r="H647" i="1"/>
  <c r="V647" i="1" l="1"/>
  <c r="J647" i="1"/>
  <c r="L647" i="1" l="1"/>
  <c r="N647" i="1" s="1"/>
  <c r="P647" i="1" l="1"/>
  <c r="R647" i="1" s="1"/>
  <c r="S647" i="1" s="1"/>
  <c r="T647" i="1" s="1"/>
  <c r="AC647" i="1"/>
  <c r="K647" i="1"/>
  <c r="AA647" i="1"/>
  <c r="AD647" i="1"/>
  <c r="M647" i="1"/>
  <c r="AB647" i="1"/>
  <c r="D648" i="1"/>
  <c r="H648" i="1" l="1"/>
  <c r="V648" i="1" l="1"/>
  <c r="J648" i="1"/>
  <c r="L648" i="1" s="1"/>
  <c r="M648" i="1" l="1"/>
  <c r="AA648" i="1"/>
  <c r="AD648" i="1"/>
  <c r="AC648" i="1"/>
  <c r="K648" i="1"/>
  <c r="AB648" i="1"/>
  <c r="D649" i="1"/>
  <c r="N648" i="1"/>
  <c r="H649" i="1" l="1"/>
  <c r="P648" i="1"/>
  <c r="R648" i="1" s="1"/>
  <c r="S648" i="1" s="1"/>
  <c r="T648" i="1" s="1"/>
  <c r="V649" i="1"/>
  <c r="J649" i="1" l="1"/>
  <c r="L649" i="1" s="1"/>
  <c r="N649" i="1" s="1"/>
  <c r="P649" i="1" s="1"/>
  <c r="R649" i="1" s="1"/>
  <c r="S649" i="1" s="1"/>
  <c r="T649" i="1" s="1"/>
  <c r="D650" i="1" l="1"/>
  <c r="M649" i="1"/>
  <c r="K649" i="1"/>
  <c r="AA649" i="1"/>
  <c r="AC649" i="1"/>
  <c r="AD649" i="1"/>
  <c r="AB649" i="1"/>
  <c r="H650" i="1" l="1"/>
  <c r="J650" i="1"/>
  <c r="L650" i="1" s="1"/>
  <c r="V650" i="1"/>
  <c r="N650" i="1" l="1"/>
  <c r="AD650" i="1"/>
  <c r="AA650" i="1"/>
  <c r="K650" i="1"/>
  <c r="AC650" i="1"/>
  <c r="M650" i="1"/>
  <c r="AB650" i="1"/>
  <c r="D651" i="1"/>
  <c r="P650" i="1" l="1"/>
  <c r="R650" i="1" s="1"/>
  <c r="S650" i="1" s="1"/>
  <c r="T650" i="1" s="1"/>
  <c r="H651" i="1"/>
  <c r="V651" i="1" s="1"/>
  <c r="J651" i="1" l="1"/>
  <c r="L651" i="1" l="1"/>
  <c r="N651" i="1" s="1"/>
  <c r="P651" i="1" l="1"/>
  <c r="R651" i="1" s="1"/>
  <c r="S651" i="1" s="1"/>
  <c r="T651" i="1" s="1"/>
  <c r="AC651" i="1"/>
  <c r="K651" i="1"/>
  <c r="AD651" i="1"/>
  <c r="M651" i="1"/>
  <c r="AB651" i="1"/>
  <c r="AA651" i="1"/>
  <c r="D652" i="1"/>
  <c r="H652" i="1" l="1"/>
  <c r="V652" i="1" l="1"/>
  <c r="J652" i="1"/>
  <c r="L652" i="1" l="1"/>
  <c r="N652" i="1" s="1"/>
  <c r="P652" i="1" l="1"/>
  <c r="R652" i="1" s="1"/>
  <c r="S652" i="1" s="1"/>
  <c r="T652" i="1" s="1"/>
  <c r="K652" i="1"/>
  <c r="AC652" i="1"/>
  <c r="M652" i="1"/>
  <c r="AD652" i="1"/>
  <c r="AA652" i="1"/>
  <c r="AB652" i="1"/>
  <c r="D653" i="1"/>
  <c r="H653" i="1" l="1"/>
  <c r="V653" i="1" l="1"/>
  <c r="J653" i="1"/>
  <c r="L653" i="1" s="1"/>
  <c r="N653" i="1" l="1"/>
  <c r="P653" i="1" s="1"/>
  <c r="R653" i="1" s="1"/>
  <c r="S653" i="1" s="1"/>
  <c r="T653" i="1" s="1"/>
  <c r="AA653" i="1"/>
  <c r="AC653" i="1"/>
  <c r="M653" i="1"/>
  <c r="K653" i="1"/>
  <c r="AD653" i="1"/>
  <c r="AB653" i="1"/>
  <c r="D654" i="1"/>
  <c r="H654" i="1" l="1"/>
  <c r="J654" i="1" l="1"/>
  <c r="L654" i="1" s="1"/>
  <c r="V654" i="1"/>
  <c r="AA654" i="1" l="1"/>
  <c r="M654" i="1"/>
  <c r="AB654" i="1"/>
  <c r="K654" i="1"/>
  <c r="AC654" i="1"/>
  <c r="AD654" i="1"/>
  <c r="H655" i="1" s="1"/>
  <c r="V655" i="1" s="1"/>
  <c r="D655" i="1"/>
  <c r="N654" i="1"/>
  <c r="P654" i="1" l="1"/>
  <c r="R654" i="1" s="1"/>
  <c r="S654" i="1" s="1"/>
  <c r="T654" i="1" s="1"/>
  <c r="J655" i="1" l="1"/>
  <c r="L655" i="1" s="1"/>
  <c r="N655" i="1" s="1"/>
  <c r="P655" i="1" l="1"/>
  <c r="R655" i="1" s="1"/>
  <c r="S655" i="1" s="1"/>
  <c r="T655" i="1" s="1"/>
  <c r="AA655" i="1"/>
  <c r="AC655" i="1"/>
  <c r="M655" i="1"/>
  <c r="K655" i="1"/>
  <c r="AD655" i="1"/>
  <c r="AB655" i="1"/>
  <c r="D656" i="1"/>
  <c r="H656" i="1" l="1"/>
  <c r="V656" i="1" l="1"/>
  <c r="J656" i="1"/>
  <c r="L656" i="1" l="1"/>
  <c r="N656" i="1" s="1"/>
  <c r="P656" i="1" l="1"/>
  <c r="R656" i="1" s="1"/>
  <c r="S656" i="1" s="1"/>
  <c r="T656" i="1" s="1"/>
  <c r="AA656" i="1"/>
  <c r="K656" i="1"/>
  <c r="AD656" i="1"/>
  <c r="AB656" i="1"/>
  <c r="AC656" i="1"/>
  <c r="M656" i="1"/>
  <c r="D657" i="1"/>
  <c r="H657" i="1" l="1"/>
  <c r="V657" i="1" l="1"/>
  <c r="J657" i="1"/>
  <c r="L657" i="1" l="1"/>
  <c r="N657" i="1" s="1"/>
  <c r="P657" i="1" l="1"/>
  <c r="R657" i="1" s="1"/>
  <c r="S657" i="1" s="1"/>
  <c r="T657" i="1" s="1"/>
  <c r="AC657" i="1"/>
  <c r="AB657" i="1"/>
  <c r="AD657" i="1"/>
  <c r="K657" i="1"/>
  <c r="AA657" i="1"/>
  <c r="M657" i="1"/>
  <c r="D658" i="1"/>
  <c r="H658" i="1" l="1"/>
  <c r="V658" i="1" l="1"/>
  <c r="J658" i="1"/>
  <c r="L658" i="1" l="1"/>
  <c r="AD658" i="1" l="1"/>
  <c r="AA658" i="1"/>
  <c r="M658" i="1"/>
  <c r="AB658" i="1"/>
  <c r="AC658" i="1"/>
  <c r="K658" i="1"/>
  <c r="D659" i="1"/>
  <c r="N658" i="1"/>
  <c r="P658" i="1" l="1"/>
  <c r="R658" i="1" s="1"/>
  <c r="S658" i="1" s="1"/>
  <c r="T658" i="1" s="1"/>
  <c r="H659" i="1"/>
  <c r="V659" i="1" s="1"/>
  <c r="J659" i="1" l="1"/>
  <c r="L659" i="1" s="1"/>
  <c r="N659" i="1" l="1"/>
  <c r="M659" i="1"/>
  <c r="AD659" i="1"/>
  <c r="AA659" i="1"/>
  <c r="AB659" i="1"/>
  <c r="K659" i="1"/>
  <c r="AC659" i="1"/>
  <c r="D660" i="1"/>
  <c r="H660" i="1" l="1"/>
  <c r="V660" i="1" s="1"/>
  <c r="P659" i="1"/>
  <c r="R659" i="1" s="1"/>
  <c r="S659" i="1" s="1"/>
  <c r="T659" i="1" s="1"/>
  <c r="J660" i="1" l="1"/>
  <c r="L660" i="1" s="1"/>
  <c r="N660" i="1" s="1"/>
  <c r="P660" i="1" l="1"/>
  <c r="R660" i="1" s="1"/>
  <c r="S660" i="1" s="1"/>
  <c r="T660" i="1" s="1"/>
  <c r="AA660" i="1"/>
  <c r="AD660" i="1"/>
  <c r="M660" i="1"/>
  <c r="AB660" i="1"/>
  <c r="AC660" i="1"/>
  <c r="K660" i="1"/>
  <c r="D661" i="1"/>
  <c r="H661" i="1" l="1"/>
  <c r="V661" i="1" l="1"/>
  <c r="J661" i="1"/>
  <c r="L661" i="1" s="1"/>
  <c r="N661" i="1" l="1"/>
  <c r="AD661" i="1"/>
  <c r="AC661" i="1"/>
  <c r="M661" i="1"/>
  <c r="K661" i="1"/>
  <c r="AB661" i="1"/>
  <c r="AA661" i="1"/>
  <c r="D662" i="1"/>
  <c r="H662" i="1" l="1"/>
  <c r="V662" i="1" s="1"/>
  <c r="P661" i="1"/>
  <c r="R661" i="1" s="1"/>
  <c r="S661" i="1" s="1"/>
  <c r="T661" i="1" s="1"/>
  <c r="J662" i="1" l="1"/>
  <c r="L662" i="1" s="1"/>
  <c r="N662" i="1" s="1"/>
  <c r="P662" i="1" l="1"/>
  <c r="R662" i="1" s="1"/>
  <c r="S662" i="1" s="1"/>
  <c r="T662" i="1" s="1"/>
  <c r="M662" i="1"/>
  <c r="K662" i="1"/>
  <c r="AA662" i="1"/>
  <c r="AB662" i="1"/>
  <c r="AD662" i="1"/>
  <c r="AC662" i="1"/>
  <c r="D663" i="1"/>
  <c r="H663" i="1" l="1"/>
  <c r="V663" i="1" s="1"/>
  <c r="J663" i="1" l="1"/>
  <c r="L663" i="1" s="1"/>
  <c r="N663" i="1" s="1"/>
  <c r="D664" i="1" l="1"/>
  <c r="K663" i="1"/>
  <c r="AC663" i="1"/>
  <c r="M663" i="1"/>
  <c r="AA663" i="1"/>
  <c r="AB663" i="1"/>
  <c r="AD663" i="1"/>
  <c r="P663" i="1"/>
  <c r="R663" i="1" s="1"/>
  <c r="S663" i="1" s="1"/>
  <c r="T663" i="1" s="1"/>
  <c r="H664" i="1" l="1"/>
  <c r="J664" i="1"/>
  <c r="L664" i="1" s="1"/>
  <c r="V664" i="1"/>
  <c r="M664" i="1" l="1"/>
  <c r="K664" i="1"/>
  <c r="AA664" i="1"/>
  <c r="AB664" i="1"/>
  <c r="AC664" i="1"/>
  <c r="AD664" i="1"/>
  <c r="D665" i="1"/>
  <c r="N664" i="1"/>
  <c r="P664" i="1" l="1"/>
  <c r="R664" i="1" s="1"/>
  <c r="S664" i="1" s="1"/>
  <c r="T664" i="1" s="1"/>
  <c r="H665" i="1"/>
  <c r="V665" i="1" s="1"/>
  <c r="J665" i="1" l="1"/>
  <c r="L665" i="1" s="1"/>
  <c r="N665" i="1" l="1"/>
  <c r="AD665" i="1"/>
  <c r="K665" i="1"/>
  <c r="AA665" i="1"/>
  <c r="AC665" i="1"/>
  <c r="AB665" i="1"/>
  <c r="M665" i="1"/>
  <c r="D666" i="1"/>
  <c r="H666" i="1" l="1"/>
  <c r="P665" i="1"/>
  <c r="R665" i="1" s="1"/>
  <c r="S665" i="1" s="1"/>
  <c r="T665" i="1" s="1"/>
  <c r="J666" i="1" l="1"/>
  <c r="L666" i="1" s="1"/>
  <c r="V666" i="1"/>
  <c r="AD666" i="1" l="1"/>
  <c r="M666" i="1"/>
  <c r="AB666" i="1"/>
  <c r="K666" i="1"/>
  <c r="AC666" i="1"/>
  <c r="AA666" i="1"/>
  <c r="D667" i="1"/>
  <c r="N666" i="1"/>
  <c r="P666" i="1" s="1"/>
  <c r="R666" i="1" s="1"/>
  <c r="S666" i="1" s="1"/>
  <c r="T666" i="1" s="1"/>
  <c r="H667" i="1" l="1"/>
  <c r="J667" i="1" l="1"/>
  <c r="L667" i="1" s="1"/>
  <c r="V667" i="1"/>
  <c r="K667" i="1" l="1"/>
  <c r="AD667" i="1"/>
  <c r="AA667" i="1"/>
  <c r="AB667" i="1"/>
  <c r="M667" i="1"/>
  <c r="AC667" i="1"/>
  <c r="D668" i="1"/>
  <c r="N667" i="1"/>
  <c r="P667" i="1" l="1"/>
  <c r="R667" i="1" s="1"/>
  <c r="S667" i="1" s="1"/>
  <c r="T667" i="1" s="1"/>
  <c r="H668" i="1"/>
  <c r="V668" i="1" l="1"/>
  <c r="J668" i="1"/>
  <c r="L668" i="1" s="1"/>
  <c r="K668" i="1" l="1"/>
  <c r="M668" i="1"/>
  <c r="AA668" i="1"/>
  <c r="AD668" i="1"/>
  <c r="AC668" i="1"/>
  <c r="AB668" i="1"/>
  <c r="D669" i="1"/>
  <c r="N668" i="1"/>
  <c r="P668" i="1" l="1"/>
  <c r="R668" i="1" s="1"/>
  <c r="S668" i="1" s="1"/>
  <c r="T668" i="1" s="1"/>
  <c r="H669" i="1"/>
  <c r="V669" i="1" l="1"/>
  <c r="J669" i="1"/>
  <c r="L669" i="1" s="1"/>
  <c r="AC669" i="1" l="1"/>
  <c r="AD669" i="1"/>
  <c r="K669" i="1"/>
  <c r="AB669" i="1"/>
  <c r="M669" i="1"/>
  <c r="AA669" i="1"/>
  <c r="D670" i="1"/>
  <c r="N669" i="1"/>
  <c r="H670" i="1" l="1"/>
  <c r="V670" i="1" s="1"/>
  <c r="P669" i="1"/>
  <c r="R669" i="1" s="1"/>
  <c r="S669" i="1" s="1"/>
  <c r="T669" i="1" s="1"/>
  <c r="J670" i="1" l="1"/>
  <c r="L670" i="1" s="1"/>
  <c r="N670" i="1" s="1"/>
  <c r="P670" i="1" l="1"/>
  <c r="R670" i="1" s="1"/>
  <c r="S670" i="1" s="1"/>
  <c r="T670" i="1" s="1"/>
  <c r="D671" i="1"/>
  <c r="AA670" i="1"/>
  <c r="K670" i="1"/>
  <c r="M670" i="1"/>
  <c r="AC670" i="1"/>
  <c r="AD670" i="1"/>
  <c r="AB670" i="1"/>
  <c r="H671" i="1" l="1"/>
  <c r="V671" i="1" l="1"/>
  <c r="J671" i="1"/>
  <c r="L671" i="1" s="1"/>
  <c r="AA671" i="1" l="1"/>
  <c r="AB671" i="1"/>
  <c r="AD671" i="1"/>
  <c r="K671" i="1"/>
  <c r="AC671" i="1"/>
  <c r="M671" i="1"/>
  <c r="D672" i="1"/>
  <c r="N671" i="1"/>
  <c r="P671" i="1" l="1"/>
  <c r="R671" i="1" s="1"/>
  <c r="S671" i="1" s="1"/>
  <c r="T671" i="1" s="1"/>
  <c r="H672" i="1"/>
  <c r="V672" i="1" l="1"/>
  <c r="J672" i="1"/>
  <c r="L672" i="1" s="1"/>
  <c r="AA672" i="1" l="1"/>
  <c r="AC672" i="1"/>
  <c r="AD672" i="1"/>
  <c r="M672" i="1"/>
  <c r="K672" i="1"/>
  <c r="AB672" i="1"/>
  <c r="D673" i="1"/>
  <c r="N672" i="1"/>
  <c r="H673" i="1" l="1"/>
  <c r="V673" i="1" s="1"/>
  <c r="P672" i="1"/>
  <c r="R672" i="1" s="1"/>
  <c r="S672" i="1" s="1"/>
  <c r="T672" i="1" s="1"/>
  <c r="J673" i="1" l="1"/>
  <c r="L673" i="1" l="1"/>
  <c r="N673" i="1" s="1"/>
  <c r="P673" i="1" l="1"/>
  <c r="R673" i="1" s="1"/>
  <c r="S673" i="1" s="1"/>
  <c r="T673" i="1" s="1"/>
  <c r="K673" i="1"/>
  <c r="AC673" i="1"/>
  <c r="M673" i="1"/>
  <c r="AB673" i="1"/>
  <c r="AD673" i="1"/>
  <c r="AA673" i="1"/>
  <c r="D674" i="1"/>
  <c r="H674" i="1" l="1"/>
  <c r="V674" i="1" s="1"/>
  <c r="J674" i="1" l="1"/>
  <c r="L674" i="1" s="1"/>
  <c r="N674" i="1" s="1"/>
  <c r="P674" i="1" l="1"/>
  <c r="R674" i="1" s="1"/>
  <c r="S674" i="1" s="1"/>
  <c r="T674" i="1" s="1"/>
  <c r="K674" i="1"/>
  <c r="AA674" i="1"/>
  <c r="AD674" i="1"/>
  <c r="AC674" i="1"/>
  <c r="M674" i="1"/>
  <c r="AB674" i="1"/>
  <c r="D675" i="1"/>
  <c r="H675" i="1" l="1"/>
  <c r="V675" i="1" s="1"/>
  <c r="J675" i="1" l="1"/>
  <c r="L675" i="1" s="1"/>
  <c r="N675" i="1" s="1"/>
  <c r="D676" i="1" l="1"/>
  <c r="AB675" i="1"/>
  <c r="AA675" i="1"/>
  <c r="M675" i="1"/>
  <c r="AC675" i="1"/>
  <c r="K675" i="1"/>
  <c r="AD675" i="1"/>
  <c r="H676" i="1" s="1"/>
  <c r="V676" i="1" s="1"/>
  <c r="P675" i="1"/>
  <c r="R675" i="1" s="1"/>
  <c r="S675" i="1" s="1"/>
  <c r="T675" i="1" s="1"/>
  <c r="J676" i="1" l="1"/>
  <c r="L676" i="1" s="1"/>
  <c r="N676" i="1" s="1"/>
  <c r="P676" i="1" s="1"/>
  <c r="R676" i="1" s="1"/>
  <c r="S676" i="1" s="1"/>
  <c r="T676" i="1" s="1"/>
  <c r="AD676" i="1" l="1"/>
  <c r="AA676" i="1"/>
  <c r="M676" i="1"/>
  <c r="AC676" i="1"/>
  <c r="K676" i="1"/>
  <c r="AB676" i="1"/>
  <c r="D677" i="1"/>
  <c r="H677" i="1" l="1"/>
  <c r="J677" i="1" s="1"/>
  <c r="L677" i="1" s="1"/>
  <c r="V677" i="1" l="1"/>
  <c r="N677" i="1"/>
  <c r="AD677" i="1"/>
  <c r="AB677" i="1"/>
  <c r="K677" i="1"/>
  <c r="M677" i="1"/>
  <c r="AA677" i="1"/>
  <c r="AC677" i="1"/>
  <c r="D678" i="1"/>
  <c r="H678" i="1" l="1"/>
  <c r="V678" i="1" s="1"/>
  <c r="P677" i="1"/>
  <c r="R677" i="1" s="1"/>
  <c r="S677" i="1" s="1"/>
  <c r="T677" i="1" s="1"/>
  <c r="J678" i="1" l="1"/>
  <c r="L678" i="1" s="1"/>
  <c r="N678" i="1" s="1"/>
  <c r="P678" i="1" s="1"/>
  <c r="R678" i="1" s="1"/>
  <c r="S678" i="1" s="1"/>
  <c r="T678" i="1" s="1"/>
  <c r="AB678" i="1" l="1"/>
  <c r="M678" i="1"/>
  <c r="K678" i="1"/>
  <c r="AC678" i="1"/>
  <c r="AA678" i="1"/>
  <c r="AD678" i="1"/>
  <c r="D679" i="1"/>
  <c r="H679" i="1" l="1"/>
  <c r="V679" i="1" s="1"/>
  <c r="J679" i="1" l="1"/>
  <c r="L679" i="1" s="1"/>
  <c r="AB679" i="1" s="1"/>
  <c r="K679" i="1" l="1"/>
  <c r="AA679" i="1"/>
  <c r="M679" i="1"/>
  <c r="N679" i="1"/>
  <c r="D680" i="1"/>
  <c r="AC679" i="1"/>
  <c r="AD679" i="1"/>
  <c r="P679" i="1"/>
  <c r="R679" i="1" s="1"/>
  <c r="S679" i="1" s="1"/>
  <c r="T679" i="1" s="1"/>
  <c r="H680" i="1" l="1"/>
  <c r="J680" i="1" s="1"/>
  <c r="V680" i="1" l="1"/>
  <c r="L680" i="1"/>
  <c r="K680" i="1" s="1"/>
  <c r="M680" i="1"/>
  <c r="AC680" i="1"/>
  <c r="AD680" i="1"/>
  <c r="AB680" i="1"/>
  <c r="AA680" i="1"/>
  <c r="D681" i="1"/>
  <c r="N680" i="1"/>
  <c r="P680" i="1" l="1"/>
  <c r="R680" i="1" s="1"/>
  <c r="S680" i="1" s="1"/>
  <c r="T680" i="1" s="1"/>
  <c r="H681" i="1"/>
  <c r="V681" i="1" s="1"/>
  <c r="J681" i="1" l="1"/>
  <c r="L681" i="1" s="1"/>
  <c r="N681" i="1" l="1"/>
  <c r="AC681" i="1"/>
  <c r="M681" i="1"/>
  <c r="AA681" i="1"/>
  <c r="K681" i="1"/>
  <c r="AB681" i="1"/>
  <c r="AD681" i="1"/>
  <c r="D682" i="1"/>
  <c r="H682" i="1" l="1"/>
  <c r="V682" i="1" s="1"/>
  <c r="P681" i="1"/>
  <c r="R681" i="1" s="1"/>
  <c r="S681" i="1" s="1"/>
  <c r="T681" i="1" s="1"/>
  <c r="J682" i="1" l="1"/>
  <c r="L682" i="1" l="1"/>
  <c r="AA682" i="1" l="1"/>
  <c r="AC682" i="1"/>
  <c r="K682" i="1"/>
  <c r="AD682" i="1"/>
  <c r="AB682" i="1"/>
  <c r="M682" i="1"/>
  <c r="D683" i="1"/>
  <c r="N682" i="1"/>
  <c r="P682" i="1" l="1"/>
  <c r="R682" i="1" s="1"/>
  <c r="S682" i="1" s="1"/>
  <c r="T682" i="1" s="1"/>
  <c r="H683" i="1"/>
  <c r="V683" i="1" s="1"/>
  <c r="J683" i="1" l="1"/>
  <c r="L683" i="1" l="1"/>
  <c r="AD683" i="1" l="1"/>
  <c r="M683" i="1"/>
  <c r="AB683" i="1"/>
  <c r="K683" i="1"/>
  <c r="AC683" i="1"/>
  <c r="AA683" i="1"/>
  <c r="D684" i="1"/>
  <c r="N683" i="1"/>
  <c r="P683" i="1" l="1"/>
  <c r="R683" i="1" s="1"/>
  <c r="S683" i="1" s="1"/>
  <c r="T683" i="1" s="1"/>
  <c r="H684" i="1"/>
  <c r="V684" i="1" l="1"/>
  <c r="J684" i="1"/>
  <c r="L684" i="1" s="1"/>
  <c r="AD684" i="1" l="1"/>
  <c r="AA684" i="1"/>
  <c r="M684" i="1"/>
  <c r="AB684" i="1"/>
  <c r="K684" i="1"/>
  <c r="AC684" i="1"/>
  <c r="D685" i="1"/>
  <c r="N684" i="1"/>
  <c r="P684" i="1" l="1"/>
  <c r="R684" i="1" s="1"/>
  <c r="S684" i="1" s="1"/>
  <c r="T684" i="1" s="1"/>
  <c r="H685" i="1"/>
  <c r="V685" i="1" l="1"/>
  <c r="J685" i="1"/>
  <c r="L685" i="1" s="1"/>
  <c r="N685" i="1" l="1"/>
  <c r="AB685" i="1"/>
  <c r="AA685" i="1"/>
  <c r="M685" i="1"/>
  <c r="K685" i="1"/>
  <c r="AC685" i="1"/>
  <c r="AD685" i="1"/>
  <c r="D686" i="1"/>
  <c r="H686" i="1" l="1"/>
  <c r="V686" i="1" s="1"/>
  <c r="P685" i="1"/>
  <c r="R685" i="1" s="1"/>
  <c r="S685" i="1" s="1"/>
  <c r="T685" i="1" s="1"/>
  <c r="J686" i="1" l="1"/>
  <c r="L686" i="1" s="1"/>
  <c r="N686" i="1" s="1"/>
  <c r="P686" i="1" l="1"/>
  <c r="R686" i="1" s="1"/>
  <c r="S686" i="1" s="1"/>
  <c r="T686" i="1" s="1"/>
  <c r="AA686" i="1"/>
  <c r="M686" i="1"/>
  <c r="AB686" i="1"/>
  <c r="AD686" i="1"/>
  <c r="AC686" i="1"/>
  <c r="K686" i="1"/>
  <c r="D687" i="1"/>
  <c r="H687" i="1" l="1"/>
  <c r="V687" i="1" l="1"/>
  <c r="J687" i="1"/>
  <c r="L687" i="1" s="1"/>
  <c r="M687" i="1" l="1"/>
  <c r="AB687" i="1"/>
  <c r="AD687" i="1"/>
  <c r="AC687" i="1"/>
  <c r="K687" i="1"/>
  <c r="AA687" i="1"/>
  <c r="D688" i="1"/>
  <c r="N687" i="1"/>
  <c r="H688" i="1" l="1"/>
  <c r="V688" i="1" s="1"/>
  <c r="P687" i="1"/>
  <c r="R687" i="1" s="1"/>
  <c r="S687" i="1" s="1"/>
  <c r="T687" i="1" s="1"/>
  <c r="J688" i="1" l="1"/>
  <c r="L688" i="1" s="1"/>
  <c r="N688" i="1" s="1"/>
  <c r="P688" i="1" l="1"/>
  <c r="R688" i="1" s="1"/>
  <c r="S688" i="1" s="1"/>
  <c r="T688" i="1" s="1"/>
  <c r="AB688" i="1"/>
  <c r="M688" i="1"/>
  <c r="AA688" i="1"/>
  <c r="AD688" i="1"/>
  <c r="K688" i="1"/>
  <c r="AC688" i="1"/>
  <c r="D689" i="1"/>
  <c r="H689" i="1" l="1"/>
  <c r="V689" i="1" l="1"/>
  <c r="J689" i="1"/>
  <c r="L689" i="1" s="1"/>
  <c r="N689" i="1" l="1"/>
  <c r="AC689" i="1"/>
  <c r="AA689" i="1"/>
  <c r="K689" i="1"/>
  <c r="AD689" i="1"/>
  <c r="M689" i="1"/>
  <c r="AB689" i="1"/>
  <c r="D690" i="1"/>
  <c r="H690" i="1" l="1"/>
  <c r="P689" i="1"/>
  <c r="R689" i="1" s="1"/>
  <c r="S689" i="1" s="1"/>
  <c r="T689" i="1" s="1"/>
  <c r="J690" i="1" l="1"/>
  <c r="L690" i="1" s="1"/>
  <c r="V690" i="1"/>
  <c r="AB690" i="1" l="1"/>
  <c r="K690" i="1"/>
  <c r="M690" i="1"/>
  <c r="AD690" i="1"/>
  <c r="AA690" i="1"/>
  <c r="AC690" i="1"/>
  <c r="D691" i="1"/>
  <c r="N690" i="1"/>
  <c r="P690" i="1" l="1"/>
  <c r="R690" i="1" s="1"/>
  <c r="S690" i="1" s="1"/>
  <c r="T690" i="1" s="1"/>
  <c r="H691" i="1"/>
  <c r="V691" i="1" s="1"/>
  <c r="J691" i="1" l="1"/>
  <c r="L691" i="1" l="1"/>
  <c r="N691" i="1" s="1"/>
  <c r="P691" i="1" l="1"/>
  <c r="R691" i="1" s="1"/>
  <c r="S691" i="1" s="1"/>
  <c r="T691" i="1" s="1"/>
  <c r="AB691" i="1"/>
  <c r="AC691" i="1"/>
  <c r="M691" i="1"/>
  <c r="K691" i="1"/>
  <c r="AA691" i="1"/>
  <c r="AD691" i="1"/>
  <c r="D692" i="1"/>
  <c r="H692" i="1" l="1"/>
  <c r="V692" i="1" l="1"/>
  <c r="J692" i="1"/>
  <c r="L692" i="1" s="1"/>
  <c r="N692" i="1" l="1"/>
  <c r="AB692" i="1"/>
  <c r="K692" i="1"/>
  <c r="M692" i="1"/>
  <c r="AC692" i="1"/>
  <c r="AA692" i="1"/>
  <c r="AD692" i="1"/>
  <c r="D693" i="1"/>
  <c r="H693" i="1" l="1"/>
  <c r="V693" i="1" s="1"/>
  <c r="P692" i="1"/>
  <c r="R692" i="1" s="1"/>
  <c r="S692" i="1" s="1"/>
  <c r="T692" i="1" s="1"/>
  <c r="J693" i="1" l="1"/>
  <c r="L693" i="1" s="1"/>
  <c r="N693" i="1" s="1"/>
  <c r="P693" i="1" l="1"/>
  <c r="R693" i="1" s="1"/>
  <c r="S693" i="1" s="1"/>
  <c r="T693" i="1" s="1"/>
  <c r="AC693" i="1"/>
  <c r="AB693" i="1"/>
  <c r="K693" i="1"/>
  <c r="M693" i="1"/>
  <c r="AD693" i="1"/>
  <c r="AA693" i="1"/>
  <c r="D694" i="1"/>
  <c r="H694" i="1" l="1"/>
  <c r="V694" i="1" s="1"/>
  <c r="J694" i="1" l="1"/>
  <c r="L694" i="1" s="1"/>
  <c r="AA694" i="1" l="1"/>
  <c r="AB694" i="1"/>
  <c r="K694" i="1"/>
  <c r="AC694" i="1"/>
  <c r="AD694" i="1"/>
  <c r="M694" i="1"/>
  <c r="D695" i="1"/>
  <c r="N694" i="1"/>
  <c r="H695" i="1" l="1"/>
  <c r="P694" i="1"/>
  <c r="R694" i="1" s="1"/>
  <c r="S694" i="1" s="1"/>
  <c r="T694" i="1" s="1"/>
  <c r="V695" i="1"/>
  <c r="J695" i="1" l="1"/>
  <c r="L695" i="1" s="1"/>
  <c r="N695" i="1" l="1"/>
  <c r="AD695" i="1"/>
  <c r="AC695" i="1"/>
  <c r="AB695" i="1"/>
  <c r="K695" i="1"/>
  <c r="AA695" i="1"/>
  <c r="M695" i="1"/>
  <c r="D696" i="1"/>
  <c r="H696" i="1" l="1"/>
  <c r="P695" i="1"/>
  <c r="R695" i="1" s="1"/>
  <c r="S695" i="1" s="1"/>
  <c r="T695" i="1" s="1"/>
  <c r="J696" i="1" l="1"/>
  <c r="L696" i="1" s="1"/>
  <c r="V696" i="1"/>
  <c r="AA696" i="1" l="1"/>
  <c r="M696" i="1"/>
  <c r="AD696" i="1"/>
  <c r="K696" i="1"/>
  <c r="AC696" i="1"/>
  <c r="AB696" i="1"/>
  <c r="D697" i="1"/>
  <c r="N696" i="1"/>
  <c r="P696" i="1" l="1"/>
  <c r="R696" i="1" s="1"/>
  <c r="S696" i="1" s="1"/>
  <c r="T696" i="1" s="1"/>
  <c r="H697" i="1"/>
  <c r="V697" i="1" l="1"/>
  <c r="J697" i="1"/>
  <c r="L697" i="1" s="1"/>
  <c r="AC697" i="1" l="1"/>
  <c r="K697" i="1"/>
  <c r="AB697" i="1"/>
  <c r="M697" i="1"/>
  <c r="AA697" i="1"/>
  <c r="AD697" i="1"/>
  <c r="H698" i="1" s="1"/>
  <c r="D698" i="1"/>
  <c r="N697" i="1"/>
  <c r="P697" i="1" l="1"/>
  <c r="R697" i="1" s="1"/>
  <c r="S697" i="1" s="1"/>
  <c r="T697" i="1" s="1"/>
  <c r="V698" i="1"/>
  <c r="J698" i="1" l="1"/>
  <c r="L698" i="1" s="1"/>
  <c r="N698" i="1" l="1"/>
  <c r="AC698" i="1"/>
  <c r="AD698" i="1"/>
  <c r="K698" i="1"/>
  <c r="M698" i="1"/>
  <c r="AB698" i="1"/>
  <c r="AA698" i="1"/>
  <c r="D699" i="1"/>
  <c r="H699" i="1" l="1"/>
  <c r="V699" i="1" s="1"/>
  <c r="P698" i="1"/>
  <c r="R698" i="1" s="1"/>
  <c r="S698" i="1" s="1"/>
  <c r="T698" i="1" s="1"/>
  <c r="J699" i="1" l="1"/>
  <c r="L699" i="1" s="1"/>
  <c r="N699" i="1" s="1"/>
  <c r="P699" i="1" l="1"/>
  <c r="R699" i="1" s="1"/>
  <c r="S699" i="1" s="1"/>
  <c r="T699" i="1" s="1"/>
  <c r="M699" i="1"/>
  <c r="AA699" i="1"/>
  <c r="K699" i="1"/>
  <c r="AB699" i="1"/>
  <c r="AC699" i="1"/>
  <c r="AD699" i="1"/>
  <c r="D700" i="1"/>
  <c r="H700" i="1" l="1"/>
  <c r="V700" i="1" l="1"/>
  <c r="J700" i="1"/>
  <c r="L700" i="1" l="1"/>
  <c r="N700" i="1" s="1"/>
  <c r="P700" i="1" l="1"/>
  <c r="R700" i="1" s="1"/>
  <c r="S700" i="1" s="1"/>
  <c r="T700" i="1" s="1"/>
  <c r="AB700" i="1"/>
  <c r="AD700" i="1"/>
  <c r="M700" i="1"/>
  <c r="AC700" i="1"/>
  <c r="K700" i="1"/>
  <c r="AA700" i="1"/>
  <c r="D701" i="1"/>
  <c r="H701" i="1" l="1"/>
  <c r="V701" i="1" l="1"/>
  <c r="J701" i="1"/>
  <c r="L701" i="1" l="1"/>
  <c r="AB701" i="1" l="1"/>
  <c r="AC701" i="1"/>
  <c r="AD701" i="1"/>
  <c r="M701" i="1"/>
  <c r="K701" i="1"/>
  <c r="AA701" i="1"/>
  <c r="D702" i="1"/>
  <c r="N701" i="1"/>
  <c r="P701" i="1" s="1"/>
  <c r="R701" i="1" s="1"/>
  <c r="S701" i="1" s="1"/>
  <c r="T701" i="1" s="1"/>
  <c r="H702" i="1" l="1"/>
  <c r="J702" i="1" l="1"/>
  <c r="L702" i="1" s="1"/>
  <c r="V702" i="1"/>
  <c r="M702" i="1" l="1"/>
  <c r="K702" i="1"/>
  <c r="AB702" i="1"/>
  <c r="AA702" i="1"/>
  <c r="AD702" i="1"/>
  <c r="AC702" i="1"/>
  <c r="D703" i="1"/>
  <c r="N702" i="1"/>
  <c r="H703" i="1" l="1"/>
  <c r="P702" i="1"/>
  <c r="R702" i="1" s="1"/>
  <c r="S702" i="1" s="1"/>
  <c r="T702" i="1" s="1"/>
  <c r="V703" i="1"/>
  <c r="J703" i="1" l="1"/>
  <c r="L703" i="1" s="1"/>
  <c r="K703" i="1" s="1"/>
  <c r="D704" i="1" l="1"/>
  <c r="AB703" i="1"/>
  <c r="AC703" i="1"/>
  <c r="AD703" i="1"/>
  <c r="N703" i="1"/>
  <c r="M703" i="1"/>
  <c r="AA703" i="1"/>
  <c r="H704" i="1"/>
  <c r="P703" i="1"/>
  <c r="R703" i="1" s="1"/>
  <c r="S703" i="1" s="1"/>
  <c r="T703" i="1" s="1"/>
  <c r="J704" i="1" l="1"/>
  <c r="L704" i="1" s="1"/>
  <c r="V704" i="1"/>
  <c r="AA704" i="1" l="1"/>
  <c r="AD704" i="1"/>
  <c r="K704" i="1"/>
  <c r="AB704" i="1"/>
  <c r="AC704" i="1"/>
  <c r="M704" i="1"/>
  <c r="D705" i="1"/>
  <c r="N704" i="1"/>
  <c r="P704" i="1" l="1"/>
  <c r="R704" i="1" s="1"/>
  <c r="S704" i="1" s="1"/>
  <c r="T704" i="1" s="1"/>
  <c r="H705" i="1"/>
  <c r="V705" i="1" s="1"/>
  <c r="J705" i="1" l="1"/>
  <c r="L705" i="1" l="1"/>
  <c r="N705" i="1" s="1"/>
  <c r="P705" i="1" l="1"/>
  <c r="R705" i="1" s="1"/>
  <c r="S705" i="1" s="1"/>
  <c r="T705" i="1" s="1"/>
  <c r="D706" i="1"/>
  <c r="K705" i="1"/>
  <c r="AB705" i="1"/>
  <c r="AC705" i="1"/>
  <c r="AD705" i="1"/>
  <c r="M705" i="1"/>
  <c r="AA705" i="1"/>
  <c r="H706" i="1" l="1"/>
  <c r="V706" i="1" l="1"/>
  <c r="J706" i="1"/>
  <c r="L706" i="1" s="1"/>
  <c r="N706" i="1" l="1"/>
  <c r="AA706" i="1"/>
  <c r="AC706" i="1"/>
  <c r="AD706" i="1"/>
  <c r="AB706" i="1"/>
  <c r="K706" i="1"/>
  <c r="M706" i="1"/>
  <c r="D707" i="1"/>
  <c r="H707" i="1" l="1"/>
  <c r="V707" i="1" s="1"/>
  <c r="P706" i="1"/>
  <c r="R706" i="1" s="1"/>
  <c r="S706" i="1" s="1"/>
  <c r="T706" i="1" s="1"/>
  <c r="J707" i="1" l="1"/>
  <c r="L707" i="1" s="1"/>
  <c r="AD707" i="1" l="1"/>
  <c r="AC707" i="1"/>
  <c r="AA707" i="1"/>
  <c r="AB707" i="1"/>
  <c r="K707" i="1"/>
  <c r="M707" i="1"/>
  <c r="D708" i="1"/>
  <c r="N707" i="1"/>
  <c r="P707" i="1" l="1"/>
  <c r="R707" i="1" s="1"/>
  <c r="S707" i="1" s="1"/>
  <c r="T707" i="1" s="1"/>
  <c r="H708" i="1"/>
  <c r="V708" i="1" l="1"/>
  <c r="J708" i="1"/>
  <c r="L708" i="1" s="1"/>
  <c r="N708" i="1" l="1"/>
  <c r="M708" i="1"/>
  <c r="AB708" i="1"/>
  <c r="AA708" i="1"/>
  <c r="AD708" i="1"/>
  <c r="K708" i="1"/>
  <c r="AC708" i="1"/>
  <c r="D709" i="1"/>
  <c r="H709" i="1" l="1"/>
  <c r="P708" i="1"/>
  <c r="R708" i="1" s="1"/>
  <c r="S708" i="1" s="1"/>
  <c r="T708" i="1" s="1"/>
  <c r="J709" i="1" l="1"/>
  <c r="L709" i="1" s="1"/>
  <c r="V709" i="1"/>
  <c r="AA709" i="1" l="1"/>
  <c r="AD709" i="1"/>
  <c r="M709" i="1"/>
  <c r="AC709" i="1"/>
  <c r="AB709" i="1"/>
  <c r="K709" i="1"/>
  <c r="D710" i="1"/>
  <c r="N709" i="1"/>
  <c r="P709" i="1" l="1"/>
  <c r="R709" i="1" s="1"/>
  <c r="S709" i="1" s="1"/>
  <c r="T709" i="1" s="1"/>
  <c r="H710" i="1"/>
  <c r="V710" i="1" l="1"/>
  <c r="J710" i="1"/>
  <c r="L710" i="1" s="1"/>
  <c r="N710" i="1" l="1"/>
  <c r="AC710" i="1"/>
  <c r="AB710" i="1"/>
  <c r="AA710" i="1"/>
  <c r="M710" i="1"/>
  <c r="K710" i="1"/>
  <c r="AD710" i="1"/>
  <c r="D711" i="1"/>
  <c r="H711" i="1" l="1"/>
  <c r="V711" i="1" s="1"/>
  <c r="P710" i="1"/>
  <c r="R710" i="1" s="1"/>
  <c r="S710" i="1" s="1"/>
  <c r="T710" i="1" s="1"/>
  <c r="J711" i="1" l="1"/>
  <c r="L711" i="1" s="1"/>
  <c r="N711" i="1" s="1"/>
  <c r="P711" i="1" l="1"/>
  <c r="R711" i="1" s="1"/>
  <c r="S711" i="1" s="1"/>
  <c r="T711" i="1" s="1"/>
  <c r="AC711" i="1"/>
  <c r="AD711" i="1"/>
  <c r="K711" i="1"/>
  <c r="M711" i="1"/>
  <c r="AA711" i="1"/>
  <c r="AB711" i="1"/>
  <c r="D712" i="1"/>
  <c r="H712" i="1" l="1"/>
  <c r="V712" i="1" l="1"/>
  <c r="J712" i="1"/>
  <c r="L712" i="1" s="1"/>
  <c r="N712" i="1" l="1"/>
  <c r="AD712" i="1"/>
  <c r="M712" i="1"/>
  <c r="AB712" i="1"/>
  <c r="K712" i="1"/>
  <c r="AC712" i="1"/>
  <c r="AA712" i="1"/>
  <c r="D713" i="1"/>
  <c r="H713" i="1" l="1"/>
  <c r="V713" i="1" s="1"/>
  <c r="P712" i="1"/>
  <c r="R712" i="1" s="1"/>
  <c r="S712" i="1" s="1"/>
  <c r="T712" i="1" s="1"/>
  <c r="J713" i="1" l="1"/>
  <c r="L713" i="1" s="1"/>
  <c r="N713" i="1" s="1"/>
  <c r="P713" i="1" l="1"/>
  <c r="R713" i="1" s="1"/>
  <c r="S713" i="1" s="1"/>
  <c r="T713" i="1" s="1"/>
  <c r="AC713" i="1"/>
  <c r="AD713" i="1"/>
  <c r="K713" i="1"/>
  <c r="AB713" i="1"/>
  <c r="AA713" i="1"/>
  <c r="M713" i="1"/>
  <c r="D714" i="1"/>
  <c r="H714" i="1" l="1"/>
  <c r="V714" i="1" l="1"/>
  <c r="J714" i="1"/>
  <c r="L714" i="1" s="1"/>
  <c r="N714" i="1" l="1"/>
  <c r="AA714" i="1"/>
  <c r="M714" i="1"/>
  <c r="K714" i="1"/>
  <c r="AD714" i="1"/>
  <c r="AB714" i="1"/>
  <c r="AC714" i="1"/>
  <c r="D715" i="1"/>
  <c r="H715" i="1" l="1"/>
  <c r="V715" i="1" s="1"/>
  <c r="P714" i="1"/>
  <c r="R714" i="1" s="1"/>
  <c r="S714" i="1" s="1"/>
  <c r="T714" i="1" s="1"/>
  <c r="J715" i="1" l="1"/>
  <c r="L715" i="1" s="1"/>
  <c r="N715" i="1" s="1"/>
  <c r="D716" i="1" l="1"/>
  <c r="AA715" i="1"/>
  <c r="AD715" i="1"/>
  <c r="M715" i="1"/>
  <c r="AB715" i="1"/>
  <c r="K715" i="1"/>
  <c r="AC715" i="1"/>
  <c r="P715" i="1"/>
  <c r="R715" i="1" s="1"/>
  <c r="S715" i="1" s="1"/>
  <c r="T715" i="1" s="1"/>
  <c r="H716" i="1" l="1"/>
  <c r="V716" i="1" s="1"/>
  <c r="J716" i="1" l="1"/>
  <c r="L716" i="1" s="1"/>
  <c r="K716" i="1" s="1"/>
  <c r="AD716" i="1" l="1"/>
  <c r="M716" i="1"/>
  <c r="AA716" i="1"/>
  <c r="N716" i="1"/>
  <c r="P716" i="1" s="1"/>
  <c r="R716" i="1" s="1"/>
  <c r="S716" i="1" s="1"/>
  <c r="T716" i="1" s="1"/>
  <c r="AB716" i="1"/>
  <c r="AC716" i="1"/>
  <c r="D717" i="1"/>
  <c r="H717" i="1" l="1"/>
  <c r="V717" i="1" l="1"/>
  <c r="J717" i="1"/>
  <c r="L717" i="1"/>
  <c r="N717" i="1" l="1"/>
  <c r="P717" i="1" s="1"/>
  <c r="R717" i="1" s="1"/>
  <c r="S717" i="1" s="1"/>
  <c r="T717" i="1" s="1"/>
  <c r="M717" i="1"/>
  <c r="K717" i="1"/>
  <c r="AA717" i="1"/>
  <c r="D718" i="1"/>
  <c r="AC717" i="1"/>
  <c r="AB717" i="1"/>
  <c r="AD717" i="1"/>
  <c r="H718" i="1" l="1"/>
  <c r="V718" i="1" l="1"/>
  <c r="J718" i="1"/>
  <c r="L718" i="1" l="1"/>
  <c r="N718" i="1" s="1"/>
  <c r="P718" i="1" l="1"/>
  <c r="R718" i="1" s="1"/>
  <c r="S718" i="1" s="1"/>
  <c r="T718" i="1" s="1"/>
  <c r="AB718" i="1"/>
  <c r="AD718" i="1"/>
  <c r="M718" i="1"/>
  <c r="AC718" i="1"/>
  <c r="AA718" i="1"/>
  <c r="K718" i="1"/>
  <c r="D719" i="1"/>
  <c r="H719" i="1" l="1"/>
  <c r="V719" i="1" l="1"/>
  <c r="J719" i="1"/>
  <c r="L719" i="1" l="1"/>
  <c r="N719" i="1" s="1"/>
  <c r="P719" i="1" l="1"/>
  <c r="R719" i="1" s="1"/>
  <c r="S719" i="1" s="1"/>
  <c r="T719" i="1" s="1"/>
  <c r="K719" i="1"/>
  <c r="AA719" i="1"/>
  <c r="AC719" i="1"/>
  <c r="AD719" i="1"/>
  <c r="AB719" i="1"/>
  <c r="M719" i="1"/>
  <c r="D720" i="1"/>
  <c r="H720" i="1" l="1"/>
  <c r="V720" i="1" l="1"/>
  <c r="J720" i="1"/>
  <c r="L720" i="1" s="1"/>
  <c r="N720" i="1" l="1"/>
  <c r="AB720" i="1"/>
  <c r="K720" i="1"/>
  <c r="M720" i="1"/>
  <c r="AC720" i="1"/>
  <c r="AA720" i="1"/>
  <c r="AD720" i="1"/>
  <c r="H721" i="1" s="1"/>
  <c r="V721" i="1" s="1"/>
  <c r="D721" i="1"/>
  <c r="P720" i="1" l="1"/>
  <c r="R720" i="1" s="1"/>
  <c r="S720" i="1" s="1"/>
  <c r="T720" i="1" s="1"/>
  <c r="J721" i="1"/>
  <c r="L721" i="1" l="1"/>
  <c r="N721" i="1" s="1"/>
  <c r="P721" i="1" l="1"/>
  <c r="R721" i="1" s="1"/>
  <c r="S721" i="1" s="1"/>
  <c r="T721" i="1" s="1"/>
  <c r="M721" i="1"/>
  <c r="K721" i="1"/>
  <c r="AC721" i="1"/>
  <c r="AB721" i="1"/>
  <c r="AA721" i="1"/>
  <c r="AD721" i="1"/>
  <c r="D722" i="1"/>
  <c r="H722" i="1" l="1"/>
  <c r="V722" i="1" l="1"/>
  <c r="J722" i="1"/>
  <c r="L722" i="1" s="1"/>
  <c r="N722" i="1" l="1"/>
  <c r="AD722" i="1"/>
  <c r="AA722" i="1"/>
  <c r="K722" i="1"/>
  <c r="AB722" i="1"/>
  <c r="M722" i="1"/>
  <c r="AC722" i="1"/>
  <c r="D723" i="1"/>
  <c r="H723" i="1" l="1"/>
  <c r="P722" i="1"/>
  <c r="R722" i="1" s="1"/>
  <c r="S722" i="1" s="1"/>
  <c r="T722" i="1" s="1"/>
  <c r="J723" i="1"/>
  <c r="V723" i="1" l="1"/>
  <c r="L723" i="1"/>
  <c r="N723" i="1" l="1"/>
  <c r="K723" i="1"/>
  <c r="AB723" i="1"/>
  <c r="AC723" i="1"/>
  <c r="AA723" i="1"/>
  <c r="M723" i="1"/>
  <c r="AD723" i="1"/>
  <c r="H724" i="1" s="1"/>
  <c r="V724" i="1" s="1"/>
  <c r="D724" i="1"/>
  <c r="P723" i="1" l="1"/>
  <c r="R723" i="1" s="1"/>
  <c r="S723" i="1" s="1"/>
  <c r="T723" i="1" s="1"/>
  <c r="J724" i="1"/>
  <c r="L724" i="1" s="1"/>
  <c r="N724" i="1" l="1"/>
  <c r="M724" i="1"/>
  <c r="AA724" i="1"/>
  <c r="AD724" i="1"/>
  <c r="AC724" i="1"/>
  <c r="AB724" i="1"/>
  <c r="K724" i="1"/>
  <c r="D725" i="1"/>
  <c r="H725" i="1" l="1"/>
  <c r="P724" i="1"/>
  <c r="R724" i="1" s="1"/>
  <c r="S724" i="1" s="1"/>
  <c r="T724" i="1" s="1"/>
  <c r="J725" i="1"/>
  <c r="V725" i="1" l="1"/>
  <c r="L725" i="1"/>
  <c r="N725" i="1" l="1"/>
  <c r="P725" i="1" s="1"/>
  <c r="R725" i="1" s="1"/>
  <c r="S725" i="1" s="1"/>
  <c r="T725" i="1" s="1"/>
  <c r="K725" i="1"/>
  <c r="M725" i="1"/>
  <c r="AB725" i="1"/>
  <c r="D726" i="1"/>
  <c r="AC725" i="1"/>
  <c r="AD725" i="1"/>
  <c r="H726" i="1" s="1"/>
  <c r="J726" i="1" s="1"/>
  <c r="AA725" i="1"/>
  <c r="V726" i="1"/>
  <c r="L726" i="1" l="1"/>
  <c r="N726" i="1" s="1"/>
  <c r="P726" i="1" l="1"/>
  <c r="R726" i="1" s="1"/>
  <c r="S726" i="1" s="1"/>
  <c r="T726" i="1" s="1"/>
  <c r="M726" i="1"/>
  <c r="AC726" i="1"/>
  <c r="K726" i="1"/>
  <c r="AB726" i="1"/>
  <c r="AA726" i="1"/>
  <c r="AD726" i="1"/>
  <c r="D727" i="1"/>
  <c r="H727" i="1" l="1"/>
  <c r="V727" i="1" l="1"/>
  <c r="J727" i="1"/>
  <c r="L727" i="1" l="1"/>
  <c r="N727" i="1" s="1"/>
  <c r="P727" i="1" l="1"/>
  <c r="R727" i="1" s="1"/>
  <c r="S727" i="1" s="1"/>
  <c r="T727" i="1" s="1"/>
  <c r="AD727" i="1"/>
  <c r="AA727" i="1"/>
  <c r="M727" i="1"/>
  <c r="K727" i="1"/>
  <c r="AB727" i="1"/>
  <c r="AC727" i="1"/>
  <c r="D728" i="1"/>
  <c r="H728" i="1" l="1"/>
  <c r="V728" i="1" l="1"/>
  <c r="J728" i="1"/>
  <c r="L728" i="1" l="1"/>
  <c r="N728" i="1" s="1"/>
  <c r="P728" i="1" s="1"/>
  <c r="R728" i="1" s="1"/>
  <c r="S728" i="1" s="1"/>
  <c r="T728" i="1" s="1"/>
  <c r="K728" i="1" l="1"/>
  <c r="AC728" i="1"/>
  <c r="AD728" i="1"/>
  <c r="AB728" i="1"/>
  <c r="M728" i="1"/>
  <c r="AA728" i="1"/>
  <c r="D729" i="1"/>
  <c r="H729" i="1" l="1"/>
  <c r="J729" i="1" l="1"/>
  <c r="V729" i="1"/>
  <c r="L729" i="1" l="1"/>
  <c r="N729" i="1" s="1"/>
  <c r="P729" i="1" s="1"/>
  <c r="R729" i="1" s="1"/>
  <c r="S729" i="1" s="1"/>
  <c r="T729" i="1" s="1"/>
  <c r="AC729" i="1" l="1"/>
  <c r="AA729" i="1"/>
  <c r="AD729" i="1"/>
  <c r="AB729" i="1"/>
  <c r="K729" i="1"/>
  <c r="M729" i="1"/>
  <c r="D730" i="1"/>
  <c r="H730" i="1" l="1"/>
  <c r="V730" i="1" s="1"/>
  <c r="J730" i="1" l="1"/>
  <c r="L730" i="1" s="1"/>
  <c r="N730" i="1" s="1"/>
  <c r="P730" i="1" l="1"/>
  <c r="R730" i="1" s="1"/>
  <c r="S730" i="1" s="1"/>
  <c r="T730" i="1" s="1"/>
  <c r="M730" i="1"/>
  <c r="AD730" i="1"/>
  <c r="AC730" i="1"/>
  <c r="K730" i="1"/>
  <c r="AB730" i="1"/>
  <c r="AA730" i="1"/>
  <c r="D731" i="1"/>
  <c r="H731" i="1" l="1"/>
  <c r="V731" i="1" l="1"/>
  <c r="J731" i="1"/>
  <c r="L731" i="1" s="1"/>
  <c r="N731" i="1" l="1"/>
  <c r="AA731" i="1"/>
  <c r="K731" i="1"/>
  <c r="AD731" i="1"/>
  <c r="AB731" i="1"/>
  <c r="M731" i="1"/>
  <c r="AC731" i="1"/>
  <c r="D732" i="1"/>
  <c r="H732" i="1" l="1"/>
  <c r="V732" i="1" s="1"/>
  <c r="P731" i="1"/>
  <c r="R731" i="1" s="1"/>
  <c r="S731" i="1" s="1"/>
  <c r="T731" i="1" s="1"/>
  <c r="J732" i="1" l="1"/>
  <c r="L732" i="1" l="1"/>
  <c r="K732" i="1" l="1"/>
  <c r="AB732" i="1"/>
  <c r="AD732" i="1"/>
  <c r="AA732" i="1"/>
  <c r="M732" i="1"/>
  <c r="AC732" i="1"/>
  <c r="D733" i="1"/>
  <c r="N732" i="1"/>
  <c r="P732" i="1" l="1"/>
  <c r="R732" i="1" s="1"/>
  <c r="S732" i="1" s="1"/>
  <c r="T732" i="1" s="1"/>
  <c r="H733" i="1"/>
  <c r="V733" i="1" s="1"/>
  <c r="J733" i="1" l="1"/>
  <c r="L733" i="1" l="1"/>
  <c r="N733" i="1" s="1"/>
  <c r="P733" i="1" l="1"/>
  <c r="R733" i="1" s="1"/>
  <c r="S733" i="1" s="1"/>
  <c r="T733" i="1" s="1"/>
  <c r="AD733" i="1"/>
  <c r="AA733" i="1"/>
  <c r="K733" i="1"/>
  <c r="AC733" i="1"/>
  <c r="AB733" i="1"/>
  <c r="M733" i="1"/>
  <c r="D734" i="1"/>
  <c r="H734" i="1" l="1"/>
  <c r="V734" i="1" l="1"/>
  <c r="J734" i="1"/>
  <c r="L734" i="1" s="1"/>
  <c r="N734" i="1" l="1"/>
  <c r="AC734" i="1"/>
  <c r="AD734" i="1"/>
  <c r="K734" i="1"/>
  <c r="AA734" i="1"/>
  <c r="M734" i="1"/>
  <c r="AB734" i="1"/>
  <c r="D735" i="1"/>
  <c r="H735" i="1" l="1"/>
  <c r="V735" i="1" s="1"/>
  <c r="P734" i="1"/>
  <c r="R734" i="1" s="1"/>
  <c r="S734" i="1" s="1"/>
  <c r="T734" i="1" s="1"/>
  <c r="J735" i="1" l="1"/>
  <c r="L735" i="1" s="1"/>
  <c r="N735" i="1" s="1"/>
  <c r="P735" i="1" l="1"/>
  <c r="R735" i="1" s="1"/>
  <c r="S735" i="1" s="1"/>
  <c r="T735" i="1" s="1"/>
  <c r="AB735" i="1"/>
  <c r="AD735" i="1"/>
  <c r="AA735" i="1"/>
  <c r="AC735" i="1"/>
  <c r="M735" i="1"/>
  <c r="K735" i="1"/>
  <c r="D736" i="1"/>
  <c r="H736" i="1" l="1"/>
  <c r="V736" i="1" l="1"/>
  <c r="J736" i="1"/>
  <c r="L736" i="1" l="1"/>
  <c r="N736" i="1" s="1"/>
  <c r="P736" i="1" l="1"/>
  <c r="R736" i="1" s="1"/>
  <c r="S736" i="1" s="1"/>
  <c r="T736" i="1" s="1"/>
  <c r="AD736" i="1"/>
  <c r="AB736" i="1"/>
  <c r="M736" i="1"/>
  <c r="AA736" i="1"/>
  <c r="K736" i="1"/>
  <c r="AC736" i="1"/>
  <c r="D737" i="1"/>
  <c r="H737" i="1" l="1"/>
  <c r="V737" i="1" s="1"/>
  <c r="J737" i="1" l="1"/>
  <c r="L737" i="1" s="1"/>
  <c r="N737" i="1" s="1"/>
  <c r="P737" i="1" s="1"/>
  <c r="R737" i="1" s="1"/>
  <c r="S737" i="1" s="1"/>
  <c r="T737" i="1" s="1"/>
  <c r="AD737" i="1" l="1"/>
  <c r="K737" i="1"/>
  <c r="AA737" i="1"/>
  <c r="AC737" i="1"/>
  <c r="AB737" i="1"/>
  <c r="M737" i="1"/>
</calcChain>
</file>

<file path=xl/sharedStrings.xml><?xml version="1.0" encoding="utf-8"?>
<sst xmlns="http://schemas.openxmlformats.org/spreadsheetml/2006/main" count="1497" uniqueCount="34">
  <si>
    <t>Amount left after reinvest</t>
  </si>
  <si>
    <t>Day</t>
  </si>
  <si>
    <t>x</t>
  </si>
  <si>
    <t>=</t>
  </si>
  <si>
    <t>Investment Amount</t>
  </si>
  <si>
    <t>Daily Interest</t>
  </si>
  <si>
    <t>Reinvest</t>
  </si>
  <si>
    <t>-</t>
  </si>
  <si>
    <t>Daily referral commisions (enter manually for each day)</t>
  </si>
  <si>
    <t>Lending Wallet accumulation</t>
  </si>
  <si>
    <t>Date</t>
  </si>
  <si>
    <t>1 year earnings from Lending Wallet (if stopping reinvesting)</t>
  </si>
  <si>
    <t>Enter Lending Wallet accumulation rate below (%):</t>
  </si>
  <si>
    <t>Enter start amount ($):</t>
  </si>
  <si>
    <t>Enter starting date:</t>
  </si>
  <si>
    <t>Amount for BCC accumulation</t>
  </si>
  <si>
    <t>Enter BCC start price ($):</t>
  </si>
  <si>
    <t>Current BCC price</t>
  </si>
  <si>
    <t>BCC accumulated for the current price</t>
  </si>
  <si>
    <t>Enter average BCC price rise per day (%):</t>
  </si>
  <si>
    <t>https://bitconnect.co/?ref=Airstriker</t>
  </si>
  <si>
    <t>Join my affiliate network:</t>
  </si>
  <si>
    <t xml:space="preserve">                         Compounding Spreadsheet</t>
  </si>
  <si>
    <t xml:space="preserve">                                          https://bitconnectexplained.wordpress.com/</t>
  </si>
  <si>
    <t xml:space="preserve">                                                    All good and ugly regarding BitConnect:</t>
  </si>
  <si>
    <t>Total BCC</t>
  </si>
  <si>
    <t>Total BCC value</t>
  </si>
  <si>
    <t>Enter average interest rate (%):</t>
  </si>
  <si>
    <t>Reinvests above 10010</t>
  </si>
  <si>
    <t>Reinvests above 5010</t>
  </si>
  <si>
    <t>Reinvests above 1010</t>
  </si>
  <si>
    <t>Reinvests below 1010</t>
  </si>
  <si>
    <t>Interest Rate + Bonus (not shown)</t>
  </si>
  <si>
    <t>Author: Julian S. (Airstriker). Origin: https://bitconnectexplained.wordpress.com/)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</si>
</sst>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[$$-409]#,##0"/>
    <numFmt numFmtId="166" formatCode="[$$-3C09]#,##0.00"/>
    <numFmt numFmtId="167" formatCode="#,##0.00000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sz val="14"/>
      <color theme="1"/>
      <name val="Verdana"/>
      <family val="2"/>
      <charset val="238"/>
    </font>
    <font>
      <b/>
      <sz val="14"/>
      <name val="Verdana"/>
      <family val="2"/>
      <charset val="238"/>
    </font>
    <font>
      <sz val="1"/>
      <color theme="0"/>
      <name val="Calibri"/>
      <family val="2"/>
      <charset val="238"/>
      <scheme val="minor"/>
    </font>
    <font>
      <sz val="1"/>
      <color rgb="FF66FF3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0" fillId="6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14" fontId="9" fillId="2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10" fontId="0" fillId="0" borderId="0" xfId="0" applyNumberForma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6" borderId="0" xfId="0" applyFill="1" applyProtection="1"/>
    <xf numFmtId="0" fontId="0" fillId="6" borderId="0" xfId="0" applyFill="1" applyAlignment="1" applyProtection="1">
      <alignment horizontal="center"/>
    </xf>
    <xf numFmtId="164" fontId="3" fillId="3" borderId="0" xfId="0" applyNumberFormat="1" applyFont="1" applyFill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165" fontId="3" fillId="0" borderId="0" xfId="0" applyNumberFormat="1" applyFont="1" applyAlignment="1" applyProtection="1">
      <alignment horizontal="center"/>
    </xf>
    <xf numFmtId="164" fontId="3" fillId="6" borderId="0" xfId="0" applyNumberFormat="1" applyFont="1" applyFill="1" applyAlignment="1" applyProtection="1">
      <alignment horizontal="center"/>
    </xf>
    <xf numFmtId="0" fontId="3" fillId="6" borderId="0" xfId="0" applyFont="1" applyFill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7" fontId="5" fillId="0" borderId="0" xfId="0" applyNumberFormat="1" applyFont="1" applyAlignment="1" applyProtection="1">
      <alignment horizontal="center"/>
    </xf>
    <xf numFmtId="167" fontId="4" fillId="0" borderId="0" xfId="0" applyNumberFormat="1" applyFont="1" applyAlignment="1" applyProtection="1">
      <alignment horizontal="center"/>
    </xf>
    <xf numFmtId="164" fontId="4" fillId="7" borderId="0" xfId="0" applyNumberFormat="1" applyFont="1" applyFill="1" applyAlignment="1" applyProtection="1">
      <alignment horizontal="center"/>
    </xf>
    <xf numFmtId="167" fontId="4" fillId="6" borderId="0" xfId="0" applyNumberFormat="1" applyFont="1" applyFill="1" applyAlignment="1" applyProtection="1">
      <alignment horizontal="center"/>
    </xf>
    <xf numFmtId="164" fontId="1" fillId="5" borderId="0" xfId="0" applyNumberFormat="1" applyFont="1" applyFill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center" wrapText="1"/>
    </xf>
    <xf numFmtId="0" fontId="0" fillId="0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wrapText="1"/>
    </xf>
    <xf numFmtId="0" fontId="5" fillId="8" borderId="0" xfId="0" applyFont="1" applyFill="1" applyAlignment="1" applyProtection="1">
      <alignment horizontal="center"/>
    </xf>
    <xf numFmtId="0" fontId="2" fillId="8" borderId="0" xfId="0" applyFont="1" applyFill="1" applyAlignment="1" applyProtection="1">
      <alignment horizontal="center" wrapText="1"/>
    </xf>
    <xf numFmtId="0" fontId="5" fillId="8" borderId="0" xfId="0" applyFont="1" applyFill="1" applyAlignment="1" applyProtection="1">
      <alignment horizontal="center" vertical="center"/>
    </xf>
    <xf numFmtId="0" fontId="2" fillId="8" borderId="0" xfId="0" applyFont="1" applyFill="1" applyAlignment="1" applyProtection="1">
      <alignment horizontal="center"/>
    </xf>
    <xf numFmtId="0" fontId="2" fillId="8" borderId="0" xfId="0" applyNumberFormat="1" applyFont="1" applyFill="1" applyAlignment="1" applyProtection="1">
      <alignment horizontal="center"/>
    </xf>
    <xf numFmtId="0" fontId="2" fillId="6" borderId="0" xfId="0" applyFont="1" applyFill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/>
    </xf>
    <xf numFmtId="0" fontId="1" fillId="6" borderId="0" xfId="0" applyFont="1" applyFill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 wrapText="1"/>
    </xf>
    <xf numFmtId="0" fontId="1" fillId="6" borderId="0" xfId="0" applyFont="1" applyFill="1" applyAlignment="1" applyProtection="1">
      <alignment horizont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12" fillId="6" borderId="0" xfId="0" applyFont="1" applyFill="1" applyProtection="1"/>
    <xf numFmtId="0" fontId="11" fillId="0" borderId="0" xfId="0" applyFont="1" applyProtection="1">
      <protection locked="0"/>
    </xf>
    <xf numFmtId="0" fontId="2" fillId="8" borderId="0" xfId="0" applyFont="1" applyFill="1" applyAlignment="1" applyProtection="1">
      <alignment horizontal="center" vertical="center" wrapText="1"/>
    </xf>
    <xf numFmtId="0" fontId="8" fillId="8" borderId="0" xfId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/>
    </xf>
    <xf numFmtId="0" fontId="2" fillId="6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6" fillId="8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 vertical="center" wrapText="1"/>
    </xf>
    <xf numFmtId="0" fontId="1" fillId="5" borderId="0" xfId="0" applyFont="1" applyFill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/>
    </xf>
    <xf numFmtId="0" fontId="2" fillId="7" borderId="0" xfId="0" applyFont="1" applyFill="1" applyAlignment="1" applyProtection="1">
      <alignment horizontal="center" vertical="center" wrapText="1"/>
    </xf>
    <xf numFmtId="0" fontId="0" fillId="6" borderId="0" xfId="0" applyFill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11">
    <dxf>
      <font>
        <color theme="1"/>
      </font>
    </dxf>
    <dxf>
      <font>
        <color theme="0"/>
      </font>
      <fill>
        <patternFill>
          <bgColor rgb="FF7CBF33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1C7A90"/>
        </patternFill>
      </fill>
    </dxf>
  </dxfs>
  <tableStyles count="0" defaultTableStyle="TableStyleMedium2" defaultPivotStyle="PivotStyleLight16"/>
  <colors>
    <mruColors>
      <color rgb="FF66FF33"/>
      <color rgb="FF7CBF33"/>
      <color rgb="FF1C7A90"/>
      <color rgb="FFB8FC2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171451</xdr:colOff>
      <xdr:row>1</xdr:row>
      <xdr:rowOff>0</xdr:rowOff>
    </xdr:from>
    <xdr:to>
      <xdr:col>21</xdr:col>
      <xdr:colOff>1190626</xdr:colOff>
      <xdr:row>3</xdr:row>
      <xdr:rowOff>3336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9601" y="190500"/>
          <a:ext cx="2495550" cy="641511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0</xdr:row>
      <xdr:rowOff>180975</xdr:rowOff>
    </xdr:from>
    <xdr:to>
      <xdr:col>2</xdr:col>
      <xdr:colOff>561975</xdr:colOff>
      <xdr:row>3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80975"/>
          <a:ext cx="647700" cy="647700"/>
        </a:xfrm>
        <a:prstGeom prst="rect">
          <a:avLst/>
        </a:prstGeom>
      </xdr:spPr>
    </xdr:pic>
    <xdr:clientData/>
  </xdr:twoCellAnchor>
  <xdr:twoCellAnchor editAs="oneCell">
    <xdr:from>
      <xdr:col>11</xdr:col>
      <xdr:colOff>221932</xdr:colOff>
      <xdr:row>1</xdr:row>
      <xdr:rowOff>76200</xdr:rowOff>
    </xdr:from>
    <xdr:to>
      <xdr:col>11</xdr:col>
      <xdr:colOff>1362075</xdr:colOff>
      <xdr:row>2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6207" y="266700"/>
          <a:ext cx="1140143" cy="333375"/>
        </a:xfrm>
        <a:prstGeom prst="rect">
          <a:avLst/>
        </a:prstGeom>
      </xdr:spPr>
    </xdr:pic>
    <xdr:clientData/>
  </xdr:twoCellAnchor>
  <xdr:twoCellAnchor editAs="oneCell">
    <xdr:from>
      <xdr:col>17</xdr:col>
      <xdr:colOff>314325</xdr:colOff>
      <xdr:row>0</xdr:row>
      <xdr:rowOff>171450</xdr:rowOff>
    </xdr:from>
    <xdr:to>
      <xdr:col>17</xdr:col>
      <xdr:colOff>962025</xdr:colOff>
      <xdr:row>2</xdr:row>
      <xdr:rowOff>219075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3075" y="171450"/>
          <a:ext cx="6477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tconnect.co/?ref=Airstriker" TargetMode="External"/><Relationship Id="rId2" Type="http://schemas.openxmlformats.org/officeDocument/2006/relationships/hyperlink" Target="https://bitconnect.co/?ref=Airstriker" TargetMode="External"/><Relationship Id="rId1" Type="http://schemas.openxmlformats.org/officeDocument/2006/relationships/hyperlink" Target="https://bitconnectexplained.wordpres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9"/>
  <sheetViews>
    <sheetView tabSelected="1" workbookViewId="0">
      <pane ySplit="7" topLeftCell="A351" activePane="bottomLeft" state="frozen"/>
      <selection pane="bottomLeft" activeCell="A362" sqref="A362:XFD362"/>
    </sheetView>
  </sheetViews>
  <sheetFormatPr defaultRowHeight="15" x14ac:dyDescent="0.25"/>
  <cols>
    <col min="1" max="1" width="2.85546875" style="2" customWidth="1"/>
    <col min="2" max="2" width="5" style="3" customWidth="1"/>
    <col min="3" max="3" width="12" style="3" customWidth="1"/>
    <col min="4" max="4" width="20.85546875" style="3" customWidth="1"/>
    <col min="5" max="5" width="3.140625" style="3" customWidth="1"/>
    <col min="6" max="6" width="17.42578125" style="3" customWidth="1"/>
    <col min="7" max="7" width="3.140625" style="3" customWidth="1"/>
    <col min="8" max="8" width="20.140625" style="3" customWidth="1"/>
    <col min="9" max="9" width="2.85546875" style="4" customWidth="1"/>
    <col min="10" max="10" width="26.5703125" style="3" customWidth="1"/>
    <col min="11" max="11" width="3.28515625" style="3" customWidth="1"/>
    <col min="12" max="12" width="27.5703125" style="12" customWidth="1"/>
    <col min="13" max="13" width="3.140625" style="3" customWidth="1"/>
    <col min="14" max="14" width="13.5703125" style="3" customWidth="1"/>
    <col min="15" max="15" width="2.7109375" style="3" customWidth="1"/>
    <col min="16" max="17" width="16.42578125" style="3" customWidth="1"/>
    <col min="18" max="18" width="18.42578125" style="3" customWidth="1"/>
    <col min="19" max="19" width="21.7109375" style="3" customWidth="1"/>
    <col min="20" max="20" width="19.140625" style="3" customWidth="1"/>
    <col min="21" max="21" width="3" style="3" customWidth="1"/>
    <col min="22" max="22" width="29.28515625" style="3" customWidth="1"/>
    <col min="23" max="23" width="2.7109375" style="2" customWidth="1"/>
    <col min="24" max="24" width="26.85546875" style="3" customWidth="1"/>
    <col min="25" max="25" width="2.7109375" style="2" customWidth="1"/>
    <col min="26" max="26" width="9.140625" style="2"/>
    <col min="27" max="27" width="15.5703125" style="2" customWidth="1"/>
    <col min="28" max="28" width="14.42578125" style="2" customWidth="1"/>
    <col min="29" max="29" width="14.140625" style="2" customWidth="1"/>
    <col min="30" max="30" width="14.85546875" style="2" customWidth="1"/>
    <col min="31" max="16384" width="9.140625" style="2"/>
  </cols>
  <sheetData>
    <row r="1" spans="1:30" x14ac:dyDescent="0.25">
      <c r="A1" s="49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22"/>
      <c r="M1" s="17"/>
      <c r="N1" s="17"/>
      <c r="O1" s="17"/>
      <c r="P1" s="17"/>
      <c r="Q1" s="17"/>
      <c r="R1" s="17"/>
      <c r="S1" s="17"/>
      <c r="T1" s="17"/>
      <c r="U1" s="17"/>
      <c r="V1" s="17"/>
      <c r="W1" s="16"/>
      <c r="X1" s="17"/>
      <c r="Y1" s="49"/>
      <c r="Z1" s="50" t="s">
        <v>33</v>
      </c>
    </row>
    <row r="2" spans="1:30" ht="32.25" customHeight="1" x14ac:dyDescent="0.35">
      <c r="A2" s="16"/>
      <c r="B2" s="29"/>
      <c r="C2" s="29"/>
      <c r="D2" s="30" t="s">
        <v>13</v>
      </c>
      <c r="E2" s="14"/>
      <c r="F2" s="30" t="s">
        <v>27</v>
      </c>
      <c r="G2" s="14"/>
      <c r="H2" s="30" t="s">
        <v>14</v>
      </c>
      <c r="I2" s="31"/>
      <c r="J2" s="32" t="s">
        <v>12</v>
      </c>
      <c r="K2" s="33"/>
      <c r="L2" s="58" t="s">
        <v>22</v>
      </c>
      <c r="M2" s="58"/>
      <c r="N2" s="58"/>
      <c r="O2" s="58"/>
      <c r="P2" s="58"/>
      <c r="Q2" s="30" t="s">
        <v>16</v>
      </c>
      <c r="R2" s="34"/>
      <c r="S2" s="30" t="s">
        <v>19</v>
      </c>
      <c r="T2" s="34"/>
      <c r="U2" s="34"/>
      <c r="V2" s="51" t="s">
        <v>24</v>
      </c>
      <c r="W2" s="51"/>
      <c r="X2" s="51"/>
      <c r="Y2" s="16"/>
    </row>
    <row r="3" spans="1:30" ht="18" x14ac:dyDescent="0.25">
      <c r="A3" s="16"/>
      <c r="B3" s="29"/>
      <c r="C3" s="29"/>
      <c r="D3" s="5">
        <v>100</v>
      </c>
      <c r="E3" s="14"/>
      <c r="F3" s="5">
        <v>1</v>
      </c>
      <c r="G3" s="14"/>
      <c r="H3" s="6">
        <v>43038</v>
      </c>
      <c r="I3" s="31"/>
      <c r="J3" s="7">
        <v>100</v>
      </c>
      <c r="K3" s="33"/>
      <c r="L3" s="35" t="s">
        <v>21</v>
      </c>
      <c r="M3" s="52" t="s">
        <v>20</v>
      </c>
      <c r="N3" s="52"/>
      <c r="O3" s="52"/>
      <c r="P3" s="52"/>
      <c r="Q3" s="5">
        <v>300</v>
      </c>
      <c r="R3" s="36"/>
      <c r="S3" s="8">
        <v>0.1</v>
      </c>
      <c r="T3" s="37"/>
      <c r="U3" s="37"/>
      <c r="V3" s="52" t="s">
        <v>23</v>
      </c>
      <c r="W3" s="52"/>
      <c r="X3" s="52"/>
      <c r="Y3" s="16"/>
    </row>
    <row r="4" spans="1:30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22"/>
      <c r="M4" s="17"/>
      <c r="N4" s="17"/>
      <c r="O4" s="17"/>
      <c r="P4" s="17"/>
      <c r="Q4" s="17"/>
      <c r="R4" s="17"/>
      <c r="S4" s="17"/>
      <c r="T4" s="17"/>
      <c r="U4" s="17"/>
      <c r="V4" s="17"/>
      <c r="W4" s="16"/>
      <c r="X4" s="17"/>
      <c r="Y4" s="16"/>
    </row>
    <row r="5" spans="1:30" x14ac:dyDescent="0.25">
      <c r="A5" s="16"/>
      <c r="B5" s="53" t="s">
        <v>1</v>
      </c>
      <c r="C5" s="53" t="s">
        <v>10</v>
      </c>
      <c r="D5" s="53" t="s">
        <v>4</v>
      </c>
      <c r="E5" s="53" t="s">
        <v>2</v>
      </c>
      <c r="F5" s="57" t="s">
        <v>32</v>
      </c>
      <c r="G5" s="53" t="s">
        <v>3</v>
      </c>
      <c r="H5" s="53" t="s">
        <v>5</v>
      </c>
      <c r="I5" s="54"/>
      <c r="J5" s="59" t="s">
        <v>9</v>
      </c>
      <c r="K5" s="57" t="s">
        <v>7</v>
      </c>
      <c r="L5" s="61" t="s">
        <v>6</v>
      </c>
      <c r="M5" s="53" t="s">
        <v>3</v>
      </c>
      <c r="N5" s="57" t="s">
        <v>0</v>
      </c>
      <c r="O5" s="55"/>
      <c r="P5" s="57" t="s">
        <v>15</v>
      </c>
      <c r="Q5" s="57" t="s">
        <v>17</v>
      </c>
      <c r="R5" s="57" t="s">
        <v>18</v>
      </c>
      <c r="S5" s="56" t="s">
        <v>25</v>
      </c>
      <c r="T5" s="62" t="s">
        <v>26</v>
      </c>
      <c r="U5" s="55"/>
      <c r="V5" s="60" t="s">
        <v>11</v>
      </c>
      <c r="W5" s="63"/>
      <c r="X5" s="65" t="s">
        <v>8</v>
      </c>
      <c r="Y5" s="16"/>
      <c r="AA5" s="64" t="s">
        <v>28</v>
      </c>
      <c r="AB5" s="64" t="s">
        <v>29</v>
      </c>
      <c r="AC5" s="64" t="s">
        <v>30</v>
      </c>
      <c r="AD5" s="64" t="s">
        <v>31</v>
      </c>
    </row>
    <row r="6" spans="1:30" ht="15.75" customHeight="1" x14ac:dyDescent="0.25">
      <c r="A6" s="16"/>
      <c r="B6" s="53"/>
      <c r="C6" s="53"/>
      <c r="D6" s="53"/>
      <c r="E6" s="53"/>
      <c r="F6" s="57"/>
      <c r="G6" s="53"/>
      <c r="H6" s="53"/>
      <c r="I6" s="54"/>
      <c r="J6" s="59"/>
      <c r="K6" s="57"/>
      <c r="L6" s="61"/>
      <c r="M6" s="53"/>
      <c r="N6" s="57"/>
      <c r="O6" s="55"/>
      <c r="P6" s="57"/>
      <c r="Q6" s="57"/>
      <c r="R6" s="57"/>
      <c r="S6" s="56"/>
      <c r="T6" s="62"/>
      <c r="U6" s="55"/>
      <c r="V6" s="60"/>
      <c r="W6" s="63"/>
      <c r="X6" s="65"/>
      <c r="Y6" s="16"/>
      <c r="AA6" s="64"/>
      <c r="AB6" s="64"/>
      <c r="AC6" s="64"/>
      <c r="AD6" s="64"/>
    </row>
    <row r="7" spans="1:30" ht="15.75" customHeight="1" x14ac:dyDescent="0.25">
      <c r="A7" s="16"/>
      <c r="B7" s="38"/>
      <c r="C7" s="38"/>
      <c r="D7" s="38"/>
      <c r="E7" s="38"/>
      <c r="F7" s="38"/>
      <c r="G7" s="38"/>
      <c r="H7" s="38"/>
      <c r="I7" s="39"/>
      <c r="J7" s="40"/>
      <c r="K7" s="41"/>
      <c r="L7" s="42"/>
      <c r="M7" s="38"/>
      <c r="N7" s="41"/>
      <c r="O7" s="43"/>
      <c r="P7" s="41"/>
      <c r="Q7" s="41"/>
      <c r="R7" s="41"/>
      <c r="S7" s="41"/>
      <c r="T7" s="41"/>
      <c r="U7" s="43"/>
      <c r="V7" s="40"/>
      <c r="W7" s="17"/>
      <c r="X7" s="44"/>
      <c r="Y7" s="16"/>
      <c r="AA7" s="45"/>
      <c r="AB7" s="45"/>
      <c r="AC7" s="45"/>
      <c r="AD7" s="45"/>
    </row>
    <row r="8" spans="1:30" x14ac:dyDescent="0.25">
      <c r="A8" s="16"/>
      <c r="B8" s="13">
        <v>1</v>
      </c>
      <c r="C8" s="47">
        <f>H3</f>
        <v>43038</v>
      </c>
      <c r="D8" s="48">
        <f>D3</f>
        <v>100</v>
      </c>
      <c r="E8" s="14" t="s">
        <v>2</v>
      </c>
      <c r="F8" s="9">
        <f>F3*0.01</f>
        <v>0.01</v>
      </c>
      <c r="G8" s="14" t="s">
        <v>3</v>
      </c>
      <c r="H8" s="15">
        <f>$D$3*(IF($D$3&gt;=10010,($F$3%+0.25%),IF($D$3&gt;=5010,($F$3%+0.2%),IF($D$3&gt;=1010,($F$3%+0.1%),$F$3%))))</f>
        <v>1</v>
      </c>
      <c r="I8" s="17"/>
      <c r="J8" s="18">
        <f>H8</f>
        <v>1</v>
      </c>
      <c r="K8" s="19" t="str">
        <f>IF(L8&gt;0,"-","")</f>
        <v>-</v>
      </c>
      <c r="L8" s="20" t="str">
        <f>IF(H8&gt;=500,IF(J8&gt;=10010,ROUNDDOWN(J8,-1),"0"),IF(H8&gt;=250,IF(J8&gt;=5010,ROUNDDOWN(J8,-1),"0"),IF(H8&gt;=50,IF(J8&gt;=1010,ROUNDDOWN(J8,-1),"0"),IF(J8&gt;=10,ROUNDDOWN(J8,-1),"0"))))</f>
        <v>0</v>
      </c>
      <c r="M8" s="13" t="str">
        <f>IF(L8&gt;0,"=","")</f>
        <v>=</v>
      </c>
      <c r="N8" s="23">
        <f>IF(((J8-L8)&lt;&gt;J8),(J8-L8),0)</f>
        <v>0</v>
      </c>
      <c r="O8" s="21"/>
      <c r="P8" s="23">
        <f>IF(N8&gt;0, N8-(N8*$J$3*0.01), H8-(H8*$J$3*0.01))</f>
        <v>0</v>
      </c>
      <c r="Q8" s="10">
        <f>Q3</f>
        <v>300</v>
      </c>
      <c r="R8" s="24">
        <f>P8/Q8</f>
        <v>0</v>
      </c>
      <c r="S8" s="25">
        <f>R8</f>
        <v>0</v>
      </c>
      <c r="T8" s="26">
        <f>S8*Q8</f>
        <v>0</v>
      </c>
      <c r="U8" s="27"/>
      <c r="V8" s="28">
        <f>H8*365</f>
        <v>365</v>
      </c>
      <c r="W8" s="16"/>
      <c r="X8" s="11"/>
      <c r="Y8" s="16"/>
      <c r="AA8" s="46" t="str">
        <f>IF(L8&gt;10010,L8,0)</f>
        <v>0</v>
      </c>
      <c r="AB8" s="46" t="str">
        <f>IF((L8&lt;10010 &amp; L8 &gt;=5010),L8,0)</f>
        <v>0</v>
      </c>
      <c r="AC8" s="46" t="str">
        <f>IF((L8&lt;5010 &amp; L8 &gt;=1010),L8,0)</f>
        <v>0</v>
      </c>
      <c r="AD8" s="46" t="str">
        <f>IF((L8&lt;1010 &amp; L8 &gt;0),L8,0)</f>
        <v>0</v>
      </c>
    </row>
    <row r="9" spans="1:30" x14ac:dyDescent="0.25">
      <c r="A9" s="16"/>
      <c r="B9" s="13">
        <v>2</v>
      </c>
      <c r="C9" s="47">
        <f>C8+1</f>
        <v>43039</v>
      </c>
      <c r="D9" s="48">
        <f>D8+L8</f>
        <v>100</v>
      </c>
      <c r="E9" s="14" t="s">
        <v>2</v>
      </c>
      <c r="F9" s="9">
        <f>F8</f>
        <v>0.01</v>
      </c>
      <c r="G9" s="14" t="s">
        <v>3</v>
      </c>
      <c r="H9" s="15">
        <f>$D$3*(IF($D$3&gt;=10010,(F9+0.25%),IF($D$3&gt;=5010,(F9+0.2%),IF($D$3&gt;=1010,(F9+0.1%),F9))))+AD8*F9+AC8*(F9+0.1%)+AB8*(F9+0.2%)+AA8*(F9+0.25%)</f>
        <v>1</v>
      </c>
      <c r="I9" s="17"/>
      <c r="J9" s="18">
        <f t="shared" ref="J9:J72" si="0">IF(N8&gt;0,N8+H9+X8-P8,H9+J8-P8+X8)</f>
        <v>2</v>
      </c>
      <c r="K9" s="19" t="str">
        <f t="shared" ref="K9:K72" si="1">IF(L9&gt;0,"-","")</f>
        <v>-</v>
      </c>
      <c r="L9" s="20" t="str">
        <f t="shared" ref="L9:L72" si="2">IF(H9&gt;=500,IF(J9&gt;=10010,ROUNDDOWN(J9,-1),"0"),IF(H9&gt;=250,IF(J9&gt;=5010,ROUNDDOWN(J9,-1),"0"),IF(H9&gt;=50,IF(J9&gt;=1010,ROUNDDOWN(J9,-1),"0"),IF(J9&gt;=10,ROUNDDOWN(J9,-1),"0"))))</f>
        <v>0</v>
      </c>
      <c r="M9" s="13" t="str">
        <f t="shared" ref="M9:M72" si="3">IF(L9&gt;0,"=","")</f>
        <v>=</v>
      </c>
      <c r="N9" s="23">
        <f t="shared" ref="N9:N72" si="4">IF(((J9-L9)&lt;&gt;J9),(J9-L9),0)</f>
        <v>0</v>
      </c>
      <c r="O9" s="21"/>
      <c r="P9" s="23">
        <f t="shared" ref="P9:P72" si="5">IF(N9&gt;0, N9-(N9*$J$3*0.01), H9-(H9*$J$3*0.01))</f>
        <v>0</v>
      </c>
      <c r="Q9" s="10">
        <f>Q8*$S$3*0.01+Q8</f>
        <v>300.3</v>
      </c>
      <c r="R9" s="24">
        <f t="shared" ref="R9:R72" si="6">P9/Q9</f>
        <v>0</v>
      </c>
      <c r="S9" s="25">
        <f>SUM($R$8:R9)</f>
        <v>0</v>
      </c>
      <c r="T9" s="26">
        <f t="shared" ref="T9:T72" si="7">S9*Q9</f>
        <v>0</v>
      </c>
      <c r="U9" s="27"/>
      <c r="V9" s="28">
        <f t="shared" ref="V9:V72" si="8">H9*365</f>
        <v>365</v>
      </c>
      <c r="W9" s="16"/>
      <c r="X9" s="11"/>
      <c r="Y9" s="16"/>
      <c r="AA9" s="46">
        <f>IF(L9&gt;10010,AA8+L9,AA8)</f>
        <v>0</v>
      </c>
      <c r="AB9" s="46" t="str">
        <f>IF(AND(L9&lt;10010,L9 &gt;=5010),AB8+L9,AB8)</f>
        <v>0</v>
      </c>
      <c r="AC9" s="46" t="str">
        <f>IF(AND(L9&lt;5010,L9 &gt;=1010),AC8+L9,AC8)</f>
        <v>0</v>
      </c>
      <c r="AD9" s="46" t="str">
        <f>IF(AND(L9&lt;1010,L9 &gt;0),AD8+L9,AD8)</f>
        <v>0</v>
      </c>
    </row>
    <row r="10" spans="1:30" x14ac:dyDescent="0.25">
      <c r="A10" s="16"/>
      <c r="B10" s="13">
        <v>3</v>
      </c>
      <c r="C10" s="47">
        <f t="shared" ref="C10:C73" si="9">C9+1</f>
        <v>43040</v>
      </c>
      <c r="D10" s="48">
        <f t="shared" ref="D10:D73" si="10">D9+L9</f>
        <v>100</v>
      </c>
      <c r="E10" s="14" t="s">
        <v>2</v>
      </c>
      <c r="F10" s="9">
        <f>F9</f>
        <v>0.01</v>
      </c>
      <c r="G10" s="14" t="s">
        <v>3</v>
      </c>
      <c r="H10" s="15">
        <f t="shared" ref="H10:H73" si="11">$D$3*(IF($D$3&gt;=10010,(F10+0.25%),IF($D$3&gt;=5010,(F10+0.2%),IF($D$3&gt;=1010,(F10+0.1%),F10))))+AD9*F10+AC9*(F10+0.1%)+AB9*(F10+0.2%)+AA9*(F10+0.25%)</f>
        <v>1</v>
      </c>
      <c r="I10" s="17"/>
      <c r="J10" s="18">
        <f t="shared" si="0"/>
        <v>3</v>
      </c>
      <c r="K10" s="19" t="str">
        <f t="shared" si="1"/>
        <v>-</v>
      </c>
      <c r="L10" s="20" t="str">
        <f t="shared" si="2"/>
        <v>0</v>
      </c>
      <c r="M10" s="13" t="str">
        <f t="shared" si="3"/>
        <v>=</v>
      </c>
      <c r="N10" s="23">
        <f t="shared" si="4"/>
        <v>0</v>
      </c>
      <c r="O10" s="21"/>
      <c r="P10" s="23">
        <f t="shared" si="5"/>
        <v>0</v>
      </c>
      <c r="Q10" s="10">
        <f t="shared" ref="Q10:Q73" si="12">Q9*$S$3*0.01+Q9</f>
        <v>300.6003</v>
      </c>
      <c r="R10" s="24">
        <f t="shared" si="6"/>
        <v>0</v>
      </c>
      <c r="S10" s="25">
        <f>SUM($R$8:R10)</f>
        <v>0</v>
      </c>
      <c r="T10" s="26">
        <f t="shared" si="7"/>
        <v>0</v>
      </c>
      <c r="U10" s="27"/>
      <c r="V10" s="28">
        <f t="shared" si="8"/>
        <v>365</v>
      </c>
      <c r="W10" s="16"/>
      <c r="X10" s="11"/>
      <c r="Y10" s="16"/>
      <c r="AA10" s="46">
        <f t="shared" ref="AA10:AA73" si="13">IF(L10&gt;10010,AA9+L10,AA9)</f>
        <v>0</v>
      </c>
      <c r="AB10" s="46" t="str">
        <f t="shared" ref="AB10:AB73" si="14">IF(AND(L10&lt;10010,L10 &gt;=5010),AB9+L10,AB9)</f>
        <v>0</v>
      </c>
      <c r="AC10" s="46" t="str">
        <f t="shared" ref="AC10:AC73" si="15">IF(AND(L10&lt;5010,L10 &gt;=1010),AC9+L10,AC9)</f>
        <v>0</v>
      </c>
      <c r="AD10" s="46" t="str">
        <f t="shared" ref="AD10:AD73" si="16">IF(AND(L10&lt;1010,L10 &gt;0),AD9+L10,AD9)</f>
        <v>0</v>
      </c>
    </row>
    <row r="11" spans="1:30" x14ac:dyDescent="0.25">
      <c r="A11" s="16"/>
      <c r="B11" s="13">
        <v>4</v>
      </c>
      <c r="C11" s="47">
        <f t="shared" si="9"/>
        <v>43041</v>
      </c>
      <c r="D11" s="48">
        <f t="shared" si="10"/>
        <v>100</v>
      </c>
      <c r="E11" s="14" t="s">
        <v>2</v>
      </c>
      <c r="F11" s="9">
        <f t="shared" ref="F11:F74" si="17">F10</f>
        <v>0.01</v>
      </c>
      <c r="G11" s="14" t="s">
        <v>3</v>
      </c>
      <c r="H11" s="15">
        <f t="shared" si="11"/>
        <v>1</v>
      </c>
      <c r="I11" s="17"/>
      <c r="J11" s="18">
        <f t="shared" si="0"/>
        <v>4</v>
      </c>
      <c r="K11" s="19" t="str">
        <f t="shared" si="1"/>
        <v>-</v>
      </c>
      <c r="L11" s="20" t="str">
        <f t="shared" si="2"/>
        <v>0</v>
      </c>
      <c r="M11" s="13" t="str">
        <f t="shared" si="3"/>
        <v>=</v>
      </c>
      <c r="N11" s="23">
        <f t="shared" si="4"/>
        <v>0</v>
      </c>
      <c r="O11" s="21"/>
      <c r="P11" s="23">
        <f t="shared" si="5"/>
        <v>0</v>
      </c>
      <c r="Q11" s="10">
        <f t="shared" si="12"/>
        <v>300.90090029999999</v>
      </c>
      <c r="R11" s="24">
        <f t="shared" si="6"/>
        <v>0</v>
      </c>
      <c r="S11" s="25">
        <f>SUM($R$8:R11)</f>
        <v>0</v>
      </c>
      <c r="T11" s="26">
        <f t="shared" si="7"/>
        <v>0</v>
      </c>
      <c r="U11" s="27"/>
      <c r="V11" s="28">
        <f t="shared" si="8"/>
        <v>365</v>
      </c>
      <c r="W11" s="16"/>
      <c r="X11" s="11"/>
      <c r="Y11" s="16"/>
      <c r="AA11" s="46">
        <f t="shared" si="13"/>
        <v>0</v>
      </c>
      <c r="AB11" s="46" t="str">
        <f t="shared" si="14"/>
        <v>0</v>
      </c>
      <c r="AC11" s="46" t="str">
        <f t="shared" si="15"/>
        <v>0</v>
      </c>
      <c r="AD11" s="46" t="str">
        <f t="shared" si="16"/>
        <v>0</v>
      </c>
    </row>
    <row r="12" spans="1:30" x14ac:dyDescent="0.25">
      <c r="A12" s="16"/>
      <c r="B12" s="13">
        <v>5</v>
      </c>
      <c r="C12" s="47">
        <f t="shared" si="9"/>
        <v>43042</v>
      </c>
      <c r="D12" s="48">
        <f t="shared" si="10"/>
        <v>100</v>
      </c>
      <c r="E12" s="14" t="s">
        <v>2</v>
      </c>
      <c r="F12" s="9">
        <f t="shared" si="17"/>
        <v>0.01</v>
      </c>
      <c r="G12" s="14" t="s">
        <v>3</v>
      </c>
      <c r="H12" s="15">
        <f t="shared" si="11"/>
        <v>1</v>
      </c>
      <c r="I12" s="17"/>
      <c r="J12" s="18">
        <f t="shared" si="0"/>
        <v>5</v>
      </c>
      <c r="K12" s="19" t="str">
        <f t="shared" si="1"/>
        <v>-</v>
      </c>
      <c r="L12" s="20" t="str">
        <f t="shared" si="2"/>
        <v>0</v>
      </c>
      <c r="M12" s="13" t="str">
        <f t="shared" si="3"/>
        <v>=</v>
      </c>
      <c r="N12" s="23">
        <f t="shared" si="4"/>
        <v>0</v>
      </c>
      <c r="O12" s="21"/>
      <c r="P12" s="23">
        <f t="shared" si="5"/>
        <v>0</v>
      </c>
      <c r="Q12" s="10">
        <f t="shared" si="12"/>
        <v>301.2018012003</v>
      </c>
      <c r="R12" s="24">
        <f t="shared" si="6"/>
        <v>0</v>
      </c>
      <c r="S12" s="25">
        <f>SUM($R$8:R12)</f>
        <v>0</v>
      </c>
      <c r="T12" s="26">
        <f t="shared" si="7"/>
        <v>0</v>
      </c>
      <c r="U12" s="27"/>
      <c r="V12" s="28">
        <f t="shared" si="8"/>
        <v>365</v>
      </c>
      <c r="W12" s="16"/>
      <c r="X12" s="11"/>
      <c r="Y12" s="16"/>
      <c r="AA12" s="46">
        <f t="shared" si="13"/>
        <v>0</v>
      </c>
      <c r="AB12" s="46" t="str">
        <f t="shared" si="14"/>
        <v>0</v>
      </c>
      <c r="AC12" s="46" t="str">
        <f t="shared" si="15"/>
        <v>0</v>
      </c>
      <c r="AD12" s="46" t="str">
        <f t="shared" si="16"/>
        <v>0</v>
      </c>
    </row>
    <row r="13" spans="1:30" x14ac:dyDescent="0.25">
      <c r="A13" s="16"/>
      <c r="B13" s="13">
        <v>6</v>
      </c>
      <c r="C13" s="47">
        <f t="shared" si="9"/>
        <v>43043</v>
      </c>
      <c r="D13" s="48">
        <f t="shared" si="10"/>
        <v>100</v>
      </c>
      <c r="E13" s="14" t="s">
        <v>2</v>
      </c>
      <c r="F13" s="9">
        <f t="shared" si="17"/>
        <v>0.01</v>
      </c>
      <c r="G13" s="14" t="s">
        <v>3</v>
      </c>
      <c r="H13" s="15">
        <f t="shared" si="11"/>
        <v>1</v>
      </c>
      <c r="I13" s="17"/>
      <c r="J13" s="18">
        <f t="shared" si="0"/>
        <v>6</v>
      </c>
      <c r="K13" s="19" t="str">
        <f t="shared" si="1"/>
        <v>-</v>
      </c>
      <c r="L13" s="20" t="str">
        <f t="shared" si="2"/>
        <v>0</v>
      </c>
      <c r="M13" s="13" t="str">
        <f t="shared" si="3"/>
        <v>=</v>
      </c>
      <c r="N13" s="23">
        <f t="shared" si="4"/>
        <v>0</v>
      </c>
      <c r="O13" s="21"/>
      <c r="P13" s="23">
        <f t="shared" si="5"/>
        <v>0</v>
      </c>
      <c r="Q13" s="10">
        <f t="shared" si="12"/>
        <v>301.5030030015003</v>
      </c>
      <c r="R13" s="24">
        <f t="shared" si="6"/>
        <v>0</v>
      </c>
      <c r="S13" s="25">
        <f>SUM($R$8:R13)</f>
        <v>0</v>
      </c>
      <c r="T13" s="26">
        <f t="shared" si="7"/>
        <v>0</v>
      </c>
      <c r="U13" s="27"/>
      <c r="V13" s="28">
        <f t="shared" si="8"/>
        <v>365</v>
      </c>
      <c r="W13" s="16"/>
      <c r="X13" s="11"/>
      <c r="Y13" s="16"/>
      <c r="AA13" s="46">
        <f t="shared" si="13"/>
        <v>0</v>
      </c>
      <c r="AB13" s="46" t="str">
        <f t="shared" si="14"/>
        <v>0</v>
      </c>
      <c r="AC13" s="46" t="str">
        <f t="shared" si="15"/>
        <v>0</v>
      </c>
      <c r="AD13" s="46" t="str">
        <f t="shared" si="16"/>
        <v>0</v>
      </c>
    </row>
    <row r="14" spans="1:30" x14ac:dyDescent="0.25">
      <c r="A14" s="16"/>
      <c r="B14" s="13">
        <v>7</v>
      </c>
      <c r="C14" s="47">
        <f t="shared" si="9"/>
        <v>43044</v>
      </c>
      <c r="D14" s="48">
        <f t="shared" si="10"/>
        <v>100</v>
      </c>
      <c r="E14" s="14" t="s">
        <v>2</v>
      </c>
      <c r="F14" s="9">
        <f t="shared" si="17"/>
        <v>0.01</v>
      </c>
      <c r="G14" s="14" t="s">
        <v>3</v>
      </c>
      <c r="H14" s="15">
        <f t="shared" si="11"/>
        <v>1</v>
      </c>
      <c r="I14" s="17"/>
      <c r="J14" s="18">
        <f t="shared" si="0"/>
        <v>7</v>
      </c>
      <c r="K14" s="19" t="str">
        <f t="shared" si="1"/>
        <v>-</v>
      </c>
      <c r="L14" s="20" t="str">
        <f t="shared" si="2"/>
        <v>0</v>
      </c>
      <c r="M14" s="13" t="str">
        <f t="shared" si="3"/>
        <v>=</v>
      </c>
      <c r="N14" s="23">
        <f t="shared" si="4"/>
        <v>0</v>
      </c>
      <c r="O14" s="21"/>
      <c r="P14" s="23">
        <f t="shared" si="5"/>
        <v>0</v>
      </c>
      <c r="Q14" s="10">
        <f t="shared" si="12"/>
        <v>301.80450600450183</v>
      </c>
      <c r="R14" s="24">
        <f t="shared" si="6"/>
        <v>0</v>
      </c>
      <c r="S14" s="25">
        <f>SUM($R$8:R14)</f>
        <v>0</v>
      </c>
      <c r="T14" s="26">
        <f t="shared" si="7"/>
        <v>0</v>
      </c>
      <c r="U14" s="27"/>
      <c r="V14" s="28">
        <f t="shared" si="8"/>
        <v>365</v>
      </c>
      <c r="W14" s="16"/>
      <c r="X14" s="11"/>
      <c r="Y14" s="16"/>
      <c r="AA14" s="46">
        <f t="shared" si="13"/>
        <v>0</v>
      </c>
      <c r="AB14" s="46" t="str">
        <f t="shared" si="14"/>
        <v>0</v>
      </c>
      <c r="AC14" s="46" t="str">
        <f t="shared" si="15"/>
        <v>0</v>
      </c>
      <c r="AD14" s="46" t="str">
        <f t="shared" si="16"/>
        <v>0</v>
      </c>
    </row>
    <row r="15" spans="1:30" x14ac:dyDescent="0.25">
      <c r="A15" s="16"/>
      <c r="B15" s="13">
        <v>8</v>
      </c>
      <c r="C15" s="47">
        <f t="shared" si="9"/>
        <v>43045</v>
      </c>
      <c r="D15" s="48">
        <f t="shared" si="10"/>
        <v>100</v>
      </c>
      <c r="E15" s="14" t="s">
        <v>2</v>
      </c>
      <c r="F15" s="9">
        <f t="shared" si="17"/>
        <v>0.01</v>
      </c>
      <c r="G15" s="14" t="s">
        <v>3</v>
      </c>
      <c r="H15" s="15">
        <f t="shared" si="11"/>
        <v>1</v>
      </c>
      <c r="I15" s="17"/>
      <c r="J15" s="18">
        <f t="shared" si="0"/>
        <v>8</v>
      </c>
      <c r="K15" s="19" t="str">
        <f t="shared" si="1"/>
        <v>-</v>
      </c>
      <c r="L15" s="20" t="str">
        <f t="shared" si="2"/>
        <v>0</v>
      </c>
      <c r="M15" s="13" t="str">
        <f t="shared" si="3"/>
        <v>=</v>
      </c>
      <c r="N15" s="23">
        <f t="shared" si="4"/>
        <v>0</v>
      </c>
      <c r="O15" s="21"/>
      <c r="P15" s="23">
        <f t="shared" si="5"/>
        <v>0</v>
      </c>
      <c r="Q15" s="10">
        <f t="shared" si="12"/>
        <v>302.10631051050632</v>
      </c>
      <c r="R15" s="24">
        <f t="shared" si="6"/>
        <v>0</v>
      </c>
      <c r="S15" s="25">
        <f>SUM($R$8:R15)</f>
        <v>0</v>
      </c>
      <c r="T15" s="26">
        <f t="shared" si="7"/>
        <v>0</v>
      </c>
      <c r="U15" s="27"/>
      <c r="V15" s="28">
        <f t="shared" si="8"/>
        <v>365</v>
      </c>
      <c r="W15" s="16"/>
      <c r="X15" s="11"/>
      <c r="Y15" s="16"/>
      <c r="AA15" s="46">
        <f t="shared" si="13"/>
        <v>0</v>
      </c>
      <c r="AB15" s="46" t="str">
        <f t="shared" si="14"/>
        <v>0</v>
      </c>
      <c r="AC15" s="46" t="str">
        <f t="shared" si="15"/>
        <v>0</v>
      </c>
      <c r="AD15" s="46" t="str">
        <f t="shared" si="16"/>
        <v>0</v>
      </c>
    </row>
    <row r="16" spans="1:30" x14ac:dyDescent="0.25">
      <c r="A16" s="16"/>
      <c r="B16" s="13">
        <v>9</v>
      </c>
      <c r="C16" s="47">
        <f t="shared" si="9"/>
        <v>43046</v>
      </c>
      <c r="D16" s="48">
        <f t="shared" si="10"/>
        <v>100</v>
      </c>
      <c r="E16" s="14" t="s">
        <v>2</v>
      </c>
      <c r="F16" s="9">
        <f t="shared" si="17"/>
        <v>0.01</v>
      </c>
      <c r="G16" s="14" t="s">
        <v>3</v>
      </c>
      <c r="H16" s="15">
        <f t="shared" si="11"/>
        <v>1</v>
      </c>
      <c r="I16" s="17"/>
      <c r="J16" s="18">
        <f t="shared" si="0"/>
        <v>9</v>
      </c>
      <c r="K16" s="19" t="str">
        <f t="shared" si="1"/>
        <v>-</v>
      </c>
      <c r="L16" s="20" t="str">
        <f t="shared" si="2"/>
        <v>0</v>
      </c>
      <c r="M16" s="13" t="str">
        <f t="shared" si="3"/>
        <v>=</v>
      </c>
      <c r="N16" s="23">
        <f t="shared" si="4"/>
        <v>0</v>
      </c>
      <c r="O16" s="21"/>
      <c r="P16" s="23">
        <f t="shared" si="5"/>
        <v>0</v>
      </c>
      <c r="Q16" s="10">
        <f t="shared" si="12"/>
        <v>302.40841682101683</v>
      </c>
      <c r="R16" s="24">
        <f t="shared" si="6"/>
        <v>0</v>
      </c>
      <c r="S16" s="25">
        <f>SUM($R$8:R16)</f>
        <v>0</v>
      </c>
      <c r="T16" s="26">
        <f t="shared" si="7"/>
        <v>0</v>
      </c>
      <c r="U16" s="27"/>
      <c r="V16" s="28">
        <f t="shared" si="8"/>
        <v>365</v>
      </c>
      <c r="W16" s="16"/>
      <c r="X16" s="11"/>
      <c r="Y16" s="16"/>
      <c r="AA16" s="46">
        <f t="shared" si="13"/>
        <v>0</v>
      </c>
      <c r="AB16" s="46" t="str">
        <f t="shared" si="14"/>
        <v>0</v>
      </c>
      <c r="AC16" s="46" t="str">
        <f t="shared" si="15"/>
        <v>0</v>
      </c>
      <c r="AD16" s="46" t="str">
        <f t="shared" si="16"/>
        <v>0</v>
      </c>
    </row>
    <row r="17" spans="1:30" x14ac:dyDescent="0.25">
      <c r="A17" s="16"/>
      <c r="B17" s="13">
        <v>10</v>
      </c>
      <c r="C17" s="47">
        <f t="shared" si="9"/>
        <v>43047</v>
      </c>
      <c r="D17" s="48">
        <f t="shared" si="10"/>
        <v>100</v>
      </c>
      <c r="E17" s="14" t="s">
        <v>2</v>
      </c>
      <c r="F17" s="9">
        <f t="shared" si="17"/>
        <v>0.01</v>
      </c>
      <c r="G17" s="14" t="s">
        <v>3</v>
      </c>
      <c r="H17" s="15">
        <f t="shared" si="11"/>
        <v>1</v>
      </c>
      <c r="I17" s="17"/>
      <c r="J17" s="18">
        <f t="shared" si="0"/>
        <v>10</v>
      </c>
      <c r="K17" s="19" t="str">
        <f t="shared" si="1"/>
        <v>-</v>
      </c>
      <c r="L17" s="20">
        <f t="shared" si="2"/>
        <v>10</v>
      </c>
      <c r="M17" s="13" t="str">
        <f t="shared" si="3"/>
        <v>=</v>
      </c>
      <c r="N17" s="23">
        <f t="shared" si="4"/>
        <v>0</v>
      </c>
      <c r="O17" s="21"/>
      <c r="P17" s="23">
        <f t="shared" si="5"/>
        <v>0</v>
      </c>
      <c r="Q17" s="10">
        <f t="shared" si="12"/>
        <v>302.71082523783787</v>
      </c>
      <c r="R17" s="24">
        <f t="shared" si="6"/>
        <v>0</v>
      </c>
      <c r="S17" s="25">
        <f>SUM($R$8:R17)</f>
        <v>0</v>
      </c>
      <c r="T17" s="26">
        <f t="shared" si="7"/>
        <v>0</v>
      </c>
      <c r="U17" s="27"/>
      <c r="V17" s="28">
        <f t="shared" si="8"/>
        <v>365</v>
      </c>
      <c r="W17" s="16"/>
      <c r="X17" s="11"/>
      <c r="Y17" s="16"/>
      <c r="AA17" s="46">
        <f t="shared" si="13"/>
        <v>0</v>
      </c>
      <c r="AB17" s="46" t="str">
        <f t="shared" si="14"/>
        <v>0</v>
      </c>
      <c r="AC17" s="46" t="str">
        <f t="shared" si="15"/>
        <v>0</v>
      </c>
      <c r="AD17" s="46">
        <f t="shared" si="16"/>
        <v>10</v>
      </c>
    </row>
    <row r="18" spans="1:30" x14ac:dyDescent="0.25">
      <c r="A18" s="16"/>
      <c r="B18" s="13">
        <v>11</v>
      </c>
      <c r="C18" s="47">
        <f t="shared" si="9"/>
        <v>43048</v>
      </c>
      <c r="D18" s="48">
        <f t="shared" si="10"/>
        <v>110</v>
      </c>
      <c r="E18" s="14" t="s">
        <v>2</v>
      </c>
      <c r="F18" s="9">
        <f t="shared" si="17"/>
        <v>0.01</v>
      </c>
      <c r="G18" s="14" t="s">
        <v>3</v>
      </c>
      <c r="H18" s="15">
        <f t="shared" si="11"/>
        <v>1.1000000000000001</v>
      </c>
      <c r="I18" s="17"/>
      <c r="J18" s="18">
        <f t="shared" si="0"/>
        <v>11.1</v>
      </c>
      <c r="K18" s="19" t="str">
        <f t="shared" si="1"/>
        <v>-</v>
      </c>
      <c r="L18" s="20">
        <f t="shared" si="2"/>
        <v>10</v>
      </c>
      <c r="M18" s="13" t="str">
        <f t="shared" si="3"/>
        <v>=</v>
      </c>
      <c r="N18" s="23">
        <f t="shared" si="4"/>
        <v>1.0999999999999996</v>
      </c>
      <c r="O18" s="21"/>
      <c r="P18" s="23">
        <f t="shared" si="5"/>
        <v>0</v>
      </c>
      <c r="Q18" s="10">
        <f t="shared" si="12"/>
        <v>303.01353606307572</v>
      </c>
      <c r="R18" s="24">
        <f t="shared" si="6"/>
        <v>0</v>
      </c>
      <c r="S18" s="25">
        <f>SUM($R$8:R18)</f>
        <v>0</v>
      </c>
      <c r="T18" s="26">
        <f t="shared" si="7"/>
        <v>0</v>
      </c>
      <c r="U18" s="27"/>
      <c r="V18" s="28">
        <f t="shared" si="8"/>
        <v>401.50000000000006</v>
      </c>
      <c r="W18" s="16"/>
      <c r="X18" s="11"/>
      <c r="Y18" s="16"/>
      <c r="AA18" s="46">
        <f t="shared" si="13"/>
        <v>0</v>
      </c>
      <c r="AB18" s="46" t="str">
        <f t="shared" si="14"/>
        <v>0</v>
      </c>
      <c r="AC18" s="46" t="str">
        <f t="shared" si="15"/>
        <v>0</v>
      </c>
      <c r="AD18" s="46">
        <f t="shared" si="16"/>
        <v>20</v>
      </c>
    </row>
    <row r="19" spans="1:30" x14ac:dyDescent="0.25">
      <c r="A19" s="16"/>
      <c r="B19" s="13">
        <v>12</v>
      </c>
      <c r="C19" s="47">
        <f t="shared" si="9"/>
        <v>43049</v>
      </c>
      <c r="D19" s="48">
        <f t="shared" si="10"/>
        <v>120</v>
      </c>
      <c r="E19" s="14" t="s">
        <v>2</v>
      </c>
      <c r="F19" s="9">
        <f t="shared" si="17"/>
        <v>0.01</v>
      </c>
      <c r="G19" s="14" t="s">
        <v>3</v>
      </c>
      <c r="H19" s="15">
        <f t="shared" si="11"/>
        <v>1.2</v>
      </c>
      <c r="I19" s="17"/>
      <c r="J19" s="18">
        <f t="shared" si="0"/>
        <v>2.2999999999999998</v>
      </c>
      <c r="K19" s="19" t="str">
        <f t="shared" si="1"/>
        <v>-</v>
      </c>
      <c r="L19" s="20" t="str">
        <f t="shared" si="2"/>
        <v>0</v>
      </c>
      <c r="M19" s="13" t="str">
        <f t="shared" si="3"/>
        <v>=</v>
      </c>
      <c r="N19" s="23">
        <f t="shared" si="4"/>
        <v>0</v>
      </c>
      <c r="O19" s="21"/>
      <c r="P19" s="23">
        <f t="shared" si="5"/>
        <v>0</v>
      </c>
      <c r="Q19" s="10">
        <f t="shared" si="12"/>
        <v>303.3165495991388</v>
      </c>
      <c r="R19" s="24">
        <f t="shared" si="6"/>
        <v>0</v>
      </c>
      <c r="S19" s="25">
        <f>SUM($R$8:R19)</f>
        <v>0</v>
      </c>
      <c r="T19" s="26">
        <f t="shared" si="7"/>
        <v>0</v>
      </c>
      <c r="U19" s="27"/>
      <c r="V19" s="28">
        <f t="shared" si="8"/>
        <v>438</v>
      </c>
      <c r="W19" s="16"/>
      <c r="X19" s="11"/>
      <c r="Y19" s="16"/>
      <c r="AA19" s="46">
        <f t="shared" si="13"/>
        <v>0</v>
      </c>
      <c r="AB19" s="46" t="str">
        <f t="shared" si="14"/>
        <v>0</v>
      </c>
      <c r="AC19" s="46" t="str">
        <f t="shared" si="15"/>
        <v>0</v>
      </c>
      <c r="AD19" s="46">
        <f t="shared" si="16"/>
        <v>20</v>
      </c>
    </row>
    <row r="20" spans="1:30" x14ac:dyDescent="0.25">
      <c r="A20" s="16"/>
      <c r="B20" s="13">
        <v>13</v>
      </c>
      <c r="C20" s="47">
        <f t="shared" si="9"/>
        <v>43050</v>
      </c>
      <c r="D20" s="48">
        <f t="shared" si="10"/>
        <v>120</v>
      </c>
      <c r="E20" s="14" t="s">
        <v>2</v>
      </c>
      <c r="F20" s="9">
        <f t="shared" si="17"/>
        <v>0.01</v>
      </c>
      <c r="G20" s="14" t="s">
        <v>3</v>
      </c>
      <c r="H20" s="15">
        <f t="shared" si="11"/>
        <v>1.2</v>
      </c>
      <c r="I20" s="17"/>
      <c r="J20" s="18">
        <f t="shared" si="0"/>
        <v>3.5</v>
      </c>
      <c r="K20" s="19" t="str">
        <f t="shared" si="1"/>
        <v>-</v>
      </c>
      <c r="L20" s="20" t="str">
        <f t="shared" si="2"/>
        <v>0</v>
      </c>
      <c r="M20" s="13" t="str">
        <f t="shared" si="3"/>
        <v>=</v>
      </c>
      <c r="N20" s="23">
        <f t="shared" si="4"/>
        <v>0</v>
      </c>
      <c r="O20" s="21"/>
      <c r="P20" s="23">
        <f t="shared" si="5"/>
        <v>0</v>
      </c>
      <c r="Q20" s="10">
        <f t="shared" si="12"/>
        <v>303.61986614873791</v>
      </c>
      <c r="R20" s="24">
        <f t="shared" si="6"/>
        <v>0</v>
      </c>
      <c r="S20" s="25">
        <f>SUM($R$8:R20)</f>
        <v>0</v>
      </c>
      <c r="T20" s="26">
        <f t="shared" si="7"/>
        <v>0</v>
      </c>
      <c r="U20" s="27"/>
      <c r="V20" s="28">
        <f t="shared" si="8"/>
        <v>438</v>
      </c>
      <c r="W20" s="16"/>
      <c r="X20" s="11"/>
      <c r="Y20" s="16"/>
      <c r="AA20" s="46">
        <f t="shared" si="13"/>
        <v>0</v>
      </c>
      <c r="AB20" s="46" t="str">
        <f t="shared" si="14"/>
        <v>0</v>
      </c>
      <c r="AC20" s="46" t="str">
        <f t="shared" si="15"/>
        <v>0</v>
      </c>
      <c r="AD20" s="46">
        <f t="shared" si="16"/>
        <v>20</v>
      </c>
    </row>
    <row r="21" spans="1:30" x14ac:dyDescent="0.25">
      <c r="A21" s="16"/>
      <c r="B21" s="13">
        <v>14</v>
      </c>
      <c r="C21" s="47">
        <f t="shared" si="9"/>
        <v>43051</v>
      </c>
      <c r="D21" s="48">
        <f t="shared" si="10"/>
        <v>120</v>
      </c>
      <c r="E21" s="14" t="s">
        <v>2</v>
      </c>
      <c r="F21" s="9">
        <f t="shared" si="17"/>
        <v>0.01</v>
      </c>
      <c r="G21" s="14" t="s">
        <v>3</v>
      </c>
      <c r="H21" s="15">
        <f t="shared" si="11"/>
        <v>1.2</v>
      </c>
      <c r="I21" s="17"/>
      <c r="J21" s="18">
        <f t="shared" si="0"/>
        <v>4.7</v>
      </c>
      <c r="K21" s="19" t="str">
        <f t="shared" si="1"/>
        <v>-</v>
      </c>
      <c r="L21" s="20" t="str">
        <f t="shared" si="2"/>
        <v>0</v>
      </c>
      <c r="M21" s="13" t="str">
        <f t="shared" si="3"/>
        <v>=</v>
      </c>
      <c r="N21" s="23">
        <f t="shared" si="4"/>
        <v>0</v>
      </c>
      <c r="O21" s="21"/>
      <c r="P21" s="23">
        <f t="shared" si="5"/>
        <v>0</v>
      </c>
      <c r="Q21" s="10">
        <f t="shared" si="12"/>
        <v>303.92348601488663</v>
      </c>
      <c r="R21" s="24">
        <f t="shared" si="6"/>
        <v>0</v>
      </c>
      <c r="S21" s="25">
        <f>SUM($R$8:R21)</f>
        <v>0</v>
      </c>
      <c r="T21" s="26">
        <f t="shared" si="7"/>
        <v>0</v>
      </c>
      <c r="U21" s="27"/>
      <c r="V21" s="28">
        <f t="shared" si="8"/>
        <v>438</v>
      </c>
      <c r="W21" s="16"/>
      <c r="X21" s="11"/>
      <c r="Y21" s="16"/>
      <c r="AA21" s="46">
        <f t="shared" si="13"/>
        <v>0</v>
      </c>
      <c r="AB21" s="46" t="str">
        <f t="shared" si="14"/>
        <v>0</v>
      </c>
      <c r="AC21" s="46" t="str">
        <f t="shared" si="15"/>
        <v>0</v>
      </c>
      <c r="AD21" s="46">
        <f t="shared" si="16"/>
        <v>20</v>
      </c>
    </row>
    <row r="22" spans="1:30" x14ac:dyDescent="0.25">
      <c r="A22" s="16"/>
      <c r="B22" s="13">
        <v>15</v>
      </c>
      <c r="C22" s="47">
        <f t="shared" si="9"/>
        <v>43052</v>
      </c>
      <c r="D22" s="48">
        <f t="shared" si="10"/>
        <v>120</v>
      </c>
      <c r="E22" s="14" t="s">
        <v>2</v>
      </c>
      <c r="F22" s="9">
        <f t="shared" si="17"/>
        <v>0.01</v>
      </c>
      <c r="G22" s="14" t="s">
        <v>3</v>
      </c>
      <c r="H22" s="15">
        <f t="shared" si="11"/>
        <v>1.2</v>
      </c>
      <c r="I22" s="17"/>
      <c r="J22" s="18">
        <f t="shared" si="0"/>
        <v>5.9</v>
      </c>
      <c r="K22" s="19" t="str">
        <f t="shared" si="1"/>
        <v>-</v>
      </c>
      <c r="L22" s="20" t="str">
        <f t="shared" si="2"/>
        <v>0</v>
      </c>
      <c r="M22" s="13" t="str">
        <f t="shared" si="3"/>
        <v>=</v>
      </c>
      <c r="N22" s="23">
        <f t="shared" si="4"/>
        <v>0</v>
      </c>
      <c r="O22" s="21"/>
      <c r="P22" s="23">
        <f t="shared" si="5"/>
        <v>0</v>
      </c>
      <c r="Q22" s="10">
        <f t="shared" si="12"/>
        <v>304.2274095009015</v>
      </c>
      <c r="R22" s="24">
        <f t="shared" si="6"/>
        <v>0</v>
      </c>
      <c r="S22" s="25">
        <f>SUM($R$8:R22)</f>
        <v>0</v>
      </c>
      <c r="T22" s="26">
        <f t="shared" si="7"/>
        <v>0</v>
      </c>
      <c r="U22" s="27"/>
      <c r="V22" s="28">
        <f t="shared" si="8"/>
        <v>438</v>
      </c>
      <c r="W22" s="16"/>
      <c r="X22" s="11"/>
      <c r="Y22" s="16"/>
      <c r="AA22" s="46">
        <f t="shared" si="13"/>
        <v>0</v>
      </c>
      <c r="AB22" s="46" t="str">
        <f t="shared" si="14"/>
        <v>0</v>
      </c>
      <c r="AC22" s="46" t="str">
        <f t="shared" si="15"/>
        <v>0</v>
      </c>
      <c r="AD22" s="46">
        <f t="shared" si="16"/>
        <v>20</v>
      </c>
    </row>
    <row r="23" spans="1:30" x14ac:dyDescent="0.25">
      <c r="A23" s="16"/>
      <c r="B23" s="13">
        <v>16</v>
      </c>
      <c r="C23" s="47">
        <f t="shared" si="9"/>
        <v>43053</v>
      </c>
      <c r="D23" s="48">
        <f t="shared" si="10"/>
        <v>120</v>
      </c>
      <c r="E23" s="14" t="s">
        <v>2</v>
      </c>
      <c r="F23" s="9">
        <f t="shared" si="17"/>
        <v>0.01</v>
      </c>
      <c r="G23" s="14" t="s">
        <v>3</v>
      </c>
      <c r="H23" s="15">
        <f t="shared" si="11"/>
        <v>1.2</v>
      </c>
      <c r="I23" s="17"/>
      <c r="J23" s="18">
        <f t="shared" si="0"/>
        <v>7.1000000000000005</v>
      </c>
      <c r="K23" s="19" t="str">
        <f t="shared" si="1"/>
        <v>-</v>
      </c>
      <c r="L23" s="20" t="str">
        <f t="shared" si="2"/>
        <v>0</v>
      </c>
      <c r="M23" s="13" t="str">
        <f t="shared" si="3"/>
        <v>=</v>
      </c>
      <c r="N23" s="23">
        <f t="shared" si="4"/>
        <v>0</v>
      </c>
      <c r="O23" s="21"/>
      <c r="P23" s="23">
        <f t="shared" si="5"/>
        <v>0</v>
      </c>
      <c r="Q23" s="10">
        <f t="shared" si="12"/>
        <v>304.53163691040243</v>
      </c>
      <c r="R23" s="24">
        <f t="shared" si="6"/>
        <v>0</v>
      </c>
      <c r="S23" s="25">
        <f>SUM($R$8:R23)</f>
        <v>0</v>
      </c>
      <c r="T23" s="26">
        <f t="shared" si="7"/>
        <v>0</v>
      </c>
      <c r="U23" s="27"/>
      <c r="V23" s="28">
        <f t="shared" si="8"/>
        <v>438</v>
      </c>
      <c r="W23" s="16"/>
      <c r="X23" s="11"/>
      <c r="Y23" s="16"/>
      <c r="AA23" s="46">
        <f t="shared" si="13"/>
        <v>0</v>
      </c>
      <c r="AB23" s="46" t="str">
        <f t="shared" si="14"/>
        <v>0</v>
      </c>
      <c r="AC23" s="46" t="str">
        <f t="shared" si="15"/>
        <v>0</v>
      </c>
      <c r="AD23" s="46">
        <f t="shared" si="16"/>
        <v>20</v>
      </c>
    </row>
    <row r="24" spans="1:30" x14ac:dyDescent="0.25">
      <c r="A24" s="16"/>
      <c r="B24" s="13">
        <v>17</v>
      </c>
      <c r="C24" s="47">
        <f t="shared" si="9"/>
        <v>43054</v>
      </c>
      <c r="D24" s="48">
        <f t="shared" si="10"/>
        <v>120</v>
      </c>
      <c r="E24" s="14" t="s">
        <v>2</v>
      </c>
      <c r="F24" s="9">
        <f t="shared" si="17"/>
        <v>0.01</v>
      </c>
      <c r="G24" s="14" t="s">
        <v>3</v>
      </c>
      <c r="H24" s="15">
        <f t="shared" si="11"/>
        <v>1.2</v>
      </c>
      <c r="I24" s="17"/>
      <c r="J24" s="18">
        <f t="shared" si="0"/>
        <v>8.3000000000000007</v>
      </c>
      <c r="K24" s="19" t="str">
        <f t="shared" si="1"/>
        <v>-</v>
      </c>
      <c r="L24" s="20" t="str">
        <f t="shared" si="2"/>
        <v>0</v>
      </c>
      <c r="M24" s="13" t="str">
        <f t="shared" si="3"/>
        <v>=</v>
      </c>
      <c r="N24" s="23">
        <f t="shared" si="4"/>
        <v>0</v>
      </c>
      <c r="O24" s="21"/>
      <c r="P24" s="23">
        <f t="shared" si="5"/>
        <v>0</v>
      </c>
      <c r="Q24" s="10">
        <f t="shared" si="12"/>
        <v>304.83616854731281</v>
      </c>
      <c r="R24" s="24">
        <f t="shared" si="6"/>
        <v>0</v>
      </c>
      <c r="S24" s="25">
        <f>SUM($R$8:R24)</f>
        <v>0</v>
      </c>
      <c r="T24" s="26">
        <f t="shared" si="7"/>
        <v>0</v>
      </c>
      <c r="U24" s="27"/>
      <c r="V24" s="28">
        <f t="shared" si="8"/>
        <v>438</v>
      </c>
      <c r="W24" s="16"/>
      <c r="X24" s="11"/>
      <c r="Y24" s="16"/>
      <c r="AA24" s="46">
        <f t="shared" si="13"/>
        <v>0</v>
      </c>
      <c r="AB24" s="46" t="str">
        <f t="shared" si="14"/>
        <v>0</v>
      </c>
      <c r="AC24" s="46" t="str">
        <f t="shared" si="15"/>
        <v>0</v>
      </c>
      <c r="AD24" s="46">
        <f t="shared" si="16"/>
        <v>20</v>
      </c>
    </row>
    <row r="25" spans="1:30" x14ac:dyDescent="0.25">
      <c r="A25" s="16"/>
      <c r="B25" s="13">
        <v>18</v>
      </c>
      <c r="C25" s="47">
        <f t="shared" si="9"/>
        <v>43055</v>
      </c>
      <c r="D25" s="48">
        <f t="shared" si="10"/>
        <v>120</v>
      </c>
      <c r="E25" s="14" t="s">
        <v>2</v>
      </c>
      <c r="F25" s="9">
        <f t="shared" si="17"/>
        <v>0.01</v>
      </c>
      <c r="G25" s="14" t="s">
        <v>3</v>
      </c>
      <c r="H25" s="15">
        <f t="shared" si="11"/>
        <v>1.2</v>
      </c>
      <c r="I25" s="17"/>
      <c r="J25" s="18">
        <f t="shared" si="0"/>
        <v>9.5</v>
      </c>
      <c r="K25" s="19" t="str">
        <f t="shared" si="1"/>
        <v>-</v>
      </c>
      <c r="L25" s="20" t="str">
        <f t="shared" si="2"/>
        <v>0</v>
      </c>
      <c r="M25" s="13" t="str">
        <f t="shared" si="3"/>
        <v>=</v>
      </c>
      <c r="N25" s="23">
        <f t="shared" si="4"/>
        <v>0</v>
      </c>
      <c r="O25" s="21"/>
      <c r="P25" s="23">
        <f t="shared" si="5"/>
        <v>0</v>
      </c>
      <c r="Q25" s="10">
        <f t="shared" si="12"/>
        <v>305.14100471586011</v>
      </c>
      <c r="R25" s="24">
        <f t="shared" si="6"/>
        <v>0</v>
      </c>
      <c r="S25" s="25">
        <f>SUM($R$8:R25)</f>
        <v>0</v>
      </c>
      <c r="T25" s="26">
        <f t="shared" si="7"/>
        <v>0</v>
      </c>
      <c r="U25" s="27"/>
      <c r="V25" s="28">
        <f t="shared" si="8"/>
        <v>438</v>
      </c>
      <c r="W25" s="16"/>
      <c r="X25" s="11"/>
      <c r="Y25" s="16"/>
      <c r="AA25" s="46">
        <f t="shared" si="13"/>
        <v>0</v>
      </c>
      <c r="AB25" s="46" t="str">
        <f t="shared" si="14"/>
        <v>0</v>
      </c>
      <c r="AC25" s="46" t="str">
        <f t="shared" si="15"/>
        <v>0</v>
      </c>
      <c r="AD25" s="46">
        <f t="shared" si="16"/>
        <v>20</v>
      </c>
    </row>
    <row r="26" spans="1:30" x14ac:dyDescent="0.25">
      <c r="A26" s="16"/>
      <c r="B26" s="13">
        <v>19</v>
      </c>
      <c r="C26" s="47">
        <f t="shared" si="9"/>
        <v>43056</v>
      </c>
      <c r="D26" s="48">
        <f t="shared" si="10"/>
        <v>120</v>
      </c>
      <c r="E26" s="14" t="s">
        <v>2</v>
      </c>
      <c r="F26" s="9">
        <f t="shared" si="17"/>
        <v>0.01</v>
      </c>
      <c r="G26" s="14" t="s">
        <v>3</v>
      </c>
      <c r="H26" s="15">
        <f t="shared" si="11"/>
        <v>1.2</v>
      </c>
      <c r="I26" s="17"/>
      <c r="J26" s="18">
        <f t="shared" si="0"/>
        <v>10.7</v>
      </c>
      <c r="K26" s="19" t="str">
        <f t="shared" si="1"/>
        <v>-</v>
      </c>
      <c r="L26" s="20">
        <f t="shared" si="2"/>
        <v>10</v>
      </c>
      <c r="M26" s="13" t="str">
        <f t="shared" si="3"/>
        <v>=</v>
      </c>
      <c r="N26" s="23">
        <f t="shared" si="4"/>
        <v>0.69999999999999929</v>
      </c>
      <c r="O26" s="21"/>
      <c r="P26" s="23">
        <f t="shared" si="5"/>
        <v>0</v>
      </c>
      <c r="Q26" s="10">
        <f t="shared" si="12"/>
        <v>305.44614572057594</v>
      </c>
      <c r="R26" s="24">
        <f t="shared" si="6"/>
        <v>0</v>
      </c>
      <c r="S26" s="25">
        <f>SUM($R$8:R26)</f>
        <v>0</v>
      </c>
      <c r="T26" s="26">
        <f t="shared" si="7"/>
        <v>0</v>
      </c>
      <c r="U26" s="27"/>
      <c r="V26" s="28">
        <f t="shared" si="8"/>
        <v>438</v>
      </c>
      <c r="W26" s="16"/>
      <c r="X26" s="11"/>
      <c r="Y26" s="16"/>
      <c r="AA26" s="46">
        <f t="shared" si="13"/>
        <v>0</v>
      </c>
      <c r="AB26" s="46" t="str">
        <f t="shared" si="14"/>
        <v>0</v>
      </c>
      <c r="AC26" s="46" t="str">
        <f t="shared" si="15"/>
        <v>0</v>
      </c>
      <c r="AD26" s="46">
        <f t="shared" si="16"/>
        <v>30</v>
      </c>
    </row>
    <row r="27" spans="1:30" x14ac:dyDescent="0.25">
      <c r="A27" s="16"/>
      <c r="B27" s="13">
        <v>20</v>
      </c>
      <c r="C27" s="47">
        <f t="shared" si="9"/>
        <v>43057</v>
      </c>
      <c r="D27" s="48">
        <f t="shared" si="10"/>
        <v>130</v>
      </c>
      <c r="E27" s="14" t="s">
        <v>2</v>
      </c>
      <c r="F27" s="9">
        <f t="shared" si="17"/>
        <v>0.01</v>
      </c>
      <c r="G27" s="14" t="s">
        <v>3</v>
      </c>
      <c r="H27" s="15">
        <f t="shared" si="11"/>
        <v>1.3</v>
      </c>
      <c r="I27" s="17"/>
      <c r="J27" s="18">
        <f t="shared" si="0"/>
        <v>1.9999999999999993</v>
      </c>
      <c r="K27" s="19" t="str">
        <f t="shared" si="1"/>
        <v>-</v>
      </c>
      <c r="L27" s="20" t="str">
        <f t="shared" si="2"/>
        <v>0</v>
      </c>
      <c r="M27" s="13" t="str">
        <f t="shared" si="3"/>
        <v>=</v>
      </c>
      <c r="N27" s="23">
        <f t="shared" si="4"/>
        <v>0</v>
      </c>
      <c r="O27" s="21"/>
      <c r="P27" s="23">
        <f t="shared" si="5"/>
        <v>0</v>
      </c>
      <c r="Q27" s="10">
        <f t="shared" si="12"/>
        <v>305.75159186629651</v>
      </c>
      <c r="R27" s="24">
        <f t="shared" si="6"/>
        <v>0</v>
      </c>
      <c r="S27" s="25">
        <f>SUM($R$8:R27)</f>
        <v>0</v>
      </c>
      <c r="T27" s="26">
        <f t="shared" si="7"/>
        <v>0</v>
      </c>
      <c r="U27" s="27"/>
      <c r="V27" s="28">
        <f t="shared" si="8"/>
        <v>474.5</v>
      </c>
      <c r="W27" s="16"/>
      <c r="X27" s="11"/>
      <c r="Y27" s="16"/>
      <c r="AA27" s="46">
        <f t="shared" si="13"/>
        <v>0</v>
      </c>
      <c r="AB27" s="46" t="str">
        <f t="shared" si="14"/>
        <v>0</v>
      </c>
      <c r="AC27" s="46" t="str">
        <f t="shared" si="15"/>
        <v>0</v>
      </c>
      <c r="AD27" s="46">
        <f t="shared" si="16"/>
        <v>30</v>
      </c>
    </row>
    <row r="28" spans="1:30" x14ac:dyDescent="0.25">
      <c r="A28" s="16"/>
      <c r="B28" s="13">
        <v>21</v>
      </c>
      <c r="C28" s="47">
        <f t="shared" si="9"/>
        <v>43058</v>
      </c>
      <c r="D28" s="48">
        <f t="shared" si="10"/>
        <v>130</v>
      </c>
      <c r="E28" s="14" t="s">
        <v>2</v>
      </c>
      <c r="F28" s="9">
        <f t="shared" si="17"/>
        <v>0.01</v>
      </c>
      <c r="G28" s="14" t="s">
        <v>3</v>
      </c>
      <c r="H28" s="15">
        <f t="shared" si="11"/>
        <v>1.3</v>
      </c>
      <c r="I28" s="17"/>
      <c r="J28" s="18">
        <f t="shared" si="0"/>
        <v>3.2999999999999994</v>
      </c>
      <c r="K28" s="19" t="str">
        <f t="shared" si="1"/>
        <v>-</v>
      </c>
      <c r="L28" s="20" t="str">
        <f t="shared" si="2"/>
        <v>0</v>
      </c>
      <c r="M28" s="13" t="str">
        <f t="shared" si="3"/>
        <v>=</v>
      </c>
      <c r="N28" s="23">
        <f t="shared" si="4"/>
        <v>0</v>
      </c>
      <c r="O28" s="21"/>
      <c r="P28" s="23">
        <f t="shared" si="5"/>
        <v>0</v>
      </c>
      <c r="Q28" s="10">
        <f t="shared" si="12"/>
        <v>306.05734345816279</v>
      </c>
      <c r="R28" s="24">
        <f t="shared" si="6"/>
        <v>0</v>
      </c>
      <c r="S28" s="25">
        <f>SUM($R$8:R28)</f>
        <v>0</v>
      </c>
      <c r="T28" s="26">
        <f t="shared" si="7"/>
        <v>0</v>
      </c>
      <c r="U28" s="27"/>
      <c r="V28" s="28">
        <f t="shared" si="8"/>
        <v>474.5</v>
      </c>
      <c r="W28" s="16"/>
      <c r="X28" s="11"/>
      <c r="Y28" s="16"/>
      <c r="AA28" s="46">
        <f t="shared" si="13"/>
        <v>0</v>
      </c>
      <c r="AB28" s="46" t="str">
        <f t="shared" si="14"/>
        <v>0</v>
      </c>
      <c r="AC28" s="46" t="str">
        <f t="shared" si="15"/>
        <v>0</v>
      </c>
      <c r="AD28" s="46">
        <f t="shared" si="16"/>
        <v>30</v>
      </c>
    </row>
    <row r="29" spans="1:30" x14ac:dyDescent="0.25">
      <c r="A29" s="16"/>
      <c r="B29" s="13">
        <v>22</v>
      </c>
      <c r="C29" s="47">
        <f t="shared" si="9"/>
        <v>43059</v>
      </c>
      <c r="D29" s="48">
        <f t="shared" si="10"/>
        <v>130</v>
      </c>
      <c r="E29" s="14" t="s">
        <v>2</v>
      </c>
      <c r="F29" s="9">
        <f t="shared" si="17"/>
        <v>0.01</v>
      </c>
      <c r="G29" s="14" t="s">
        <v>3</v>
      </c>
      <c r="H29" s="15">
        <f t="shared" si="11"/>
        <v>1.3</v>
      </c>
      <c r="I29" s="17"/>
      <c r="J29" s="18">
        <f t="shared" si="0"/>
        <v>4.5999999999999996</v>
      </c>
      <c r="K29" s="19" t="str">
        <f t="shared" si="1"/>
        <v>-</v>
      </c>
      <c r="L29" s="20" t="str">
        <f t="shared" si="2"/>
        <v>0</v>
      </c>
      <c r="M29" s="13" t="str">
        <f t="shared" si="3"/>
        <v>=</v>
      </c>
      <c r="N29" s="23">
        <f t="shared" si="4"/>
        <v>0</v>
      </c>
      <c r="O29" s="21"/>
      <c r="P29" s="23">
        <f t="shared" si="5"/>
        <v>0</v>
      </c>
      <c r="Q29" s="10">
        <f t="shared" si="12"/>
        <v>306.36340080162097</v>
      </c>
      <c r="R29" s="24">
        <f t="shared" si="6"/>
        <v>0</v>
      </c>
      <c r="S29" s="25">
        <f>SUM($R$8:R29)</f>
        <v>0</v>
      </c>
      <c r="T29" s="26">
        <f t="shared" si="7"/>
        <v>0</v>
      </c>
      <c r="U29" s="27"/>
      <c r="V29" s="28">
        <f t="shared" si="8"/>
        <v>474.5</v>
      </c>
      <c r="W29" s="16"/>
      <c r="X29" s="11"/>
      <c r="Y29" s="16"/>
      <c r="AA29" s="46">
        <f t="shared" si="13"/>
        <v>0</v>
      </c>
      <c r="AB29" s="46" t="str">
        <f t="shared" si="14"/>
        <v>0</v>
      </c>
      <c r="AC29" s="46" t="str">
        <f t="shared" si="15"/>
        <v>0</v>
      </c>
      <c r="AD29" s="46">
        <f t="shared" si="16"/>
        <v>30</v>
      </c>
    </row>
    <row r="30" spans="1:30" x14ac:dyDescent="0.25">
      <c r="A30" s="16"/>
      <c r="B30" s="13">
        <v>23</v>
      </c>
      <c r="C30" s="47">
        <f t="shared" si="9"/>
        <v>43060</v>
      </c>
      <c r="D30" s="48">
        <f t="shared" si="10"/>
        <v>130</v>
      </c>
      <c r="E30" s="14" t="s">
        <v>2</v>
      </c>
      <c r="F30" s="9">
        <f t="shared" si="17"/>
        <v>0.01</v>
      </c>
      <c r="G30" s="14" t="s">
        <v>3</v>
      </c>
      <c r="H30" s="15">
        <f t="shared" si="11"/>
        <v>1.3</v>
      </c>
      <c r="I30" s="17"/>
      <c r="J30" s="18">
        <f t="shared" si="0"/>
        <v>5.8999999999999995</v>
      </c>
      <c r="K30" s="19" t="str">
        <f t="shared" si="1"/>
        <v>-</v>
      </c>
      <c r="L30" s="20" t="str">
        <f t="shared" si="2"/>
        <v>0</v>
      </c>
      <c r="M30" s="13" t="str">
        <f t="shared" si="3"/>
        <v>=</v>
      </c>
      <c r="N30" s="23">
        <f t="shared" si="4"/>
        <v>0</v>
      </c>
      <c r="O30" s="21"/>
      <c r="P30" s="23">
        <f t="shared" si="5"/>
        <v>0</v>
      </c>
      <c r="Q30" s="10">
        <f t="shared" si="12"/>
        <v>306.66976420242258</v>
      </c>
      <c r="R30" s="24">
        <f t="shared" si="6"/>
        <v>0</v>
      </c>
      <c r="S30" s="25">
        <f>SUM($R$8:R30)</f>
        <v>0</v>
      </c>
      <c r="T30" s="26">
        <f t="shared" si="7"/>
        <v>0</v>
      </c>
      <c r="U30" s="27"/>
      <c r="V30" s="28">
        <f t="shared" si="8"/>
        <v>474.5</v>
      </c>
      <c r="W30" s="16"/>
      <c r="X30" s="11"/>
      <c r="Y30" s="16"/>
      <c r="AA30" s="46">
        <f t="shared" si="13"/>
        <v>0</v>
      </c>
      <c r="AB30" s="46" t="str">
        <f t="shared" si="14"/>
        <v>0</v>
      </c>
      <c r="AC30" s="46" t="str">
        <f t="shared" si="15"/>
        <v>0</v>
      </c>
      <c r="AD30" s="46">
        <f t="shared" si="16"/>
        <v>30</v>
      </c>
    </row>
    <row r="31" spans="1:30" x14ac:dyDescent="0.25">
      <c r="A31" s="16"/>
      <c r="B31" s="13">
        <v>24</v>
      </c>
      <c r="C31" s="47">
        <f t="shared" si="9"/>
        <v>43061</v>
      </c>
      <c r="D31" s="48">
        <f t="shared" si="10"/>
        <v>130</v>
      </c>
      <c r="E31" s="14" t="s">
        <v>2</v>
      </c>
      <c r="F31" s="9">
        <f t="shared" si="17"/>
        <v>0.01</v>
      </c>
      <c r="G31" s="14" t="s">
        <v>3</v>
      </c>
      <c r="H31" s="15">
        <f t="shared" si="11"/>
        <v>1.3</v>
      </c>
      <c r="I31" s="17"/>
      <c r="J31" s="18">
        <f t="shared" si="0"/>
        <v>7.1999999999999993</v>
      </c>
      <c r="K31" s="19" t="str">
        <f t="shared" si="1"/>
        <v>-</v>
      </c>
      <c r="L31" s="20" t="str">
        <f t="shared" si="2"/>
        <v>0</v>
      </c>
      <c r="M31" s="13" t="str">
        <f t="shared" si="3"/>
        <v>=</v>
      </c>
      <c r="N31" s="23">
        <f t="shared" si="4"/>
        <v>0</v>
      </c>
      <c r="O31" s="21"/>
      <c r="P31" s="23">
        <f t="shared" si="5"/>
        <v>0</v>
      </c>
      <c r="Q31" s="10">
        <f t="shared" si="12"/>
        <v>306.976433966625</v>
      </c>
      <c r="R31" s="24">
        <f t="shared" si="6"/>
        <v>0</v>
      </c>
      <c r="S31" s="25">
        <f>SUM($R$8:R31)</f>
        <v>0</v>
      </c>
      <c r="T31" s="26">
        <f t="shared" si="7"/>
        <v>0</v>
      </c>
      <c r="U31" s="27"/>
      <c r="V31" s="28">
        <f t="shared" si="8"/>
        <v>474.5</v>
      </c>
      <c r="W31" s="16"/>
      <c r="X31" s="11"/>
      <c r="Y31" s="16"/>
      <c r="AA31" s="46">
        <f t="shared" si="13"/>
        <v>0</v>
      </c>
      <c r="AB31" s="46" t="str">
        <f t="shared" si="14"/>
        <v>0</v>
      </c>
      <c r="AC31" s="46" t="str">
        <f t="shared" si="15"/>
        <v>0</v>
      </c>
      <c r="AD31" s="46">
        <f t="shared" si="16"/>
        <v>30</v>
      </c>
    </row>
    <row r="32" spans="1:30" x14ac:dyDescent="0.25">
      <c r="A32" s="16"/>
      <c r="B32" s="13">
        <v>25</v>
      </c>
      <c r="C32" s="47">
        <f t="shared" si="9"/>
        <v>43062</v>
      </c>
      <c r="D32" s="48">
        <f t="shared" si="10"/>
        <v>130</v>
      </c>
      <c r="E32" s="14" t="s">
        <v>2</v>
      </c>
      <c r="F32" s="9">
        <f t="shared" si="17"/>
        <v>0.01</v>
      </c>
      <c r="G32" s="14" t="s">
        <v>3</v>
      </c>
      <c r="H32" s="15">
        <f t="shared" si="11"/>
        <v>1.3</v>
      </c>
      <c r="I32" s="17"/>
      <c r="J32" s="18">
        <f t="shared" si="0"/>
        <v>8.5</v>
      </c>
      <c r="K32" s="19" t="str">
        <f t="shared" si="1"/>
        <v>-</v>
      </c>
      <c r="L32" s="20" t="str">
        <f t="shared" si="2"/>
        <v>0</v>
      </c>
      <c r="M32" s="13" t="str">
        <f t="shared" si="3"/>
        <v>=</v>
      </c>
      <c r="N32" s="23">
        <f t="shared" si="4"/>
        <v>0</v>
      </c>
      <c r="O32" s="21"/>
      <c r="P32" s="23">
        <f t="shared" si="5"/>
        <v>0</v>
      </c>
      <c r="Q32" s="10">
        <f t="shared" si="12"/>
        <v>307.28341040059161</v>
      </c>
      <c r="R32" s="24">
        <f t="shared" si="6"/>
        <v>0</v>
      </c>
      <c r="S32" s="25">
        <f>SUM($R$8:R32)</f>
        <v>0</v>
      </c>
      <c r="T32" s="26">
        <f t="shared" si="7"/>
        <v>0</v>
      </c>
      <c r="U32" s="27"/>
      <c r="V32" s="28">
        <f t="shared" si="8"/>
        <v>474.5</v>
      </c>
      <c r="W32" s="16"/>
      <c r="X32" s="11"/>
      <c r="Y32" s="16"/>
      <c r="AA32" s="46">
        <f t="shared" si="13"/>
        <v>0</v>
      </c>
      <c r="AB32" s="46" t="str">
        <f t="shared" si="14"/>
        <v>0</v>
      </c>
      <c r="AC32" s="46" t="str">
        <f t="shared" si="15"/>
        <v>0</v>
      </c>
      <c r="AD32" s="46">
        <f t="shared" si="16"/>
        <v>30</v>
      </c>
    </row>
    <row r="33" spans="1:30" x14ac:dyDescent="0.25">
      <c r="A33" s="16"/>
      <c r="B33" s="13">
        <v>26</v>
      </c>
      <c r="C33" s="47">
        <f t="shared" si="9"/>
        <v>43063</v>
      </c>
      <c r="D33" s="48">
        <f t="shared" si="10"/>
        <v>130</v>
      </c>
      <c r="E33" s="14" t="s">
        <v>2</v>
      </c>
      <c r="F33" s="9">
        <f t="shared" si="17"/>
        <v>0.01</v>
      </c>
      <c r="G33" s="14" t="s">
        <v>3</v>
      </c>
      <c r="H33" s="15">
        <f t="shared" si="11"/>
        <v>1.3</v>
      </c>
      <c r="I33" s="17"/>
      <c r="J33" s="18">
        <f t="shared" si="0"/>
        <v>9.8000000000000007</v>
      </c>
      <c r="K33" s="19" t="str">
        <f t="shared" si="1"/>
        <v>-</v>
      </c>
      <c r="L33" s="20" t="str">
        <f t="shared" si="2"/>
        <v>0</v>
      </c>
      <c r="M33" s="13" t="str">
        <f t="shared" si="3"/>
        <v>=</v>
      </c>
      <c r="N33" s="23">
        <f t="shared" si="4"/>
        <v>0</v>
      </c>
      <c r="O33" s="21"/>
      <c r="P33" s="23">
        <f t="shared" si="5"/>
        <v>0</v>
      </c>
      <c r="Q33" s="10">
        <f t="shared" si="12"/>
        <v>307.59069381099221</v>
      </c>
      <c r="R33" s="24">
        <f t="shared" si="6"/>
        <v>0</v>
      </c>
      <c r="S33" s="25">
        <f>SUM($R$8:R33)</f>
        <v>0</v>
      </c>
      <c r="T33" s="26">
        <f t="shared" si="7"/>
        <v>0</v>
      </c>
      <c r="U33" s="27"/>
      <c r="V33" s="28">
        <f t="shared" si="8"/>
        <v>474.5</v>
      </c>
      <c r="W33" s="16"/>
      <c r="X33" s="11"/>
      <c r="Y33" s="16"/>
      <c r="AA33" s="46">
        <f t="shared" si="13"/>
        <v>0</v>
      </c>
      <c r="AB33" s="46" t="str">
        <f t="shared" si="14"/>
        <v>0</v>
      </c>
      <c r="AC33" s="46" t="str">
        <f t="shared" si="15"/>
        <v>0</v>
      </c>
      <c r="AD33" s="46">
        <f t="shared" si="16"/>
        <v>30</v>
      </c>
    </row>
    <row r="34" spans="1:30" x14ac:dyDescent="0.25">
      <c r="A34" s="16"/>
      <c r="B34" s="13">
        <v>27</v>
      </c>
      <c r="C34" s="47">
        <f t="shared" si="9"/>
        <v>43064</v>
      </c>
      <c r="D34" s="48">
        <f t="shared" si="10"/>
        <v>130</v>
      </c>
      <c r="E34" s="14" t="s">
        <v>2</v>
      </c>
      <c r="F34" s="9">
        <f t="shared" si="17"/>
        <v>0.01</v>
      </c>
      <c r="G34" s="14" t="s">
        <v>3</v>
      </c>
      <c r="H34" s="15">
        <f t="shared" si="11"/>
        <v>1.3</v>
      </c>
      <c r="I34" s="17"/>
      <c r="J34" s="18">
        <f t="shared" si="0"/>
        <v>11.100000000000001</v>
      </c>
      <c r="K34" s="19" t="str">
        <f t="shared" si="1"/>
        <v>-</v>
      </c>
      <c r="L34" s="20">
        <f t="shared" si="2"/>
        <v>10</v>
      </c>
      <c r="M34" s="13" t="str">
        <f t="shared" si="3"/>
        <v>=</v>
      </c>
      <c r="N34" s="23">
        <f t="shared" si="4"/>
        <v>1.1000000000000014</v>
      </c>
      <c r="O34" s="21"/>
      <c r="P34" s="23">
        <f t="shared" si="5"/>
        <v>0</v>
      </c>
      <c r="Q34" s="10">
        <f t="shared" si="12"/>
        <v>307.8982845048032</v>
      </c>
      <c r="R34" s="24">
        <f t="shared" si="6"/>
        <v>0</v>
      </c>
      <c r="S34" s="25">
        <f>SUM($R$8:R34)</f>
        <v>0</v>
      </c>
      <c r="T34" s="26">
        <f t="shared" si="7"/>
        <v>0</v>
      </c>
      <c r="U34" s="27"/>
      <c r="V34" s="28">
        <f t="shared" si="8"/>
        <v>474.5</v>
      </c>
      <c r="W34" s="16"/>
      <c r="X34" s="11"/>
      <c r="Y34" s="16"/>
      <c r="AA34" s="46">
        <f t="shared" si="13"/>
        <v>0</v>
      </c>
      <c r="AB34" s="46" t="str">
        <f t="shared" si="14"/>
        <v>0</v>
      </c>
      <c r="AC34" s="46" t="str">
        <f t="shared" si="15"/>
        <v>0</v>
      </c>
      <c r="AD34" s="46">
        <f t="shared" si="16"/>
        <v>40</v>
      </c>
    </row>
    <row r="35" spans="1:30" x14ac:dyDescent="0.25">
      <c r="A35" s="16"/>
      <c r="B35" s="13">
        <v>28</v>
      </c>
      <c r="C35" s="47">
        <f t="shared" si="9"/>
        <v>43065</v>
      </c>
      <c r="D35" s="48">
        <f t="shared" si="10"/>
        <v>140</v>
      </c>
      <c r="E35" s="14" t="s">
        <v>2</v>
      </c>
      <c r="F35" s="9">
        <f t="shared" si="17"/>
        <v>0.01</v>
      </c>
      <c r="G35" s="14" t="s">
        <v>3</v>
      </c>
      <c r="H35" s="15">
        <f t="shared" si="11"/>
        <v>1.4</v>
      </c>
      <c r="I35" s="17"/>
      <c r="J35" s="18">
        <f t="shared" si="0"/>
        <v>2.5000000000000013</v>
      </c>
      <c r="K35" s="19" t="str">
        <f t="shared" si="1"/>
        <v>-</v>
      </c>
      <c r="L35" s="20" t="str">
        <f t="shared" si="2"/>
        <v>0</v>
      </c>
      <c r="M35" s="13" t="str">
        <f t="shared" si="3"/>
        <v>=</v>
      </c>
      <c r="N35" s="23">
        <f t="shared" si="4"/>
        <v>0</v>
      </c>
      <c r="O35" s="21"/>
      <c r="P35" s="23">
        <f t="shared" si="5"/>
        <v>-2.2204460492503131E-16</v>
      </c>
      <c r="Q35" s="10">
        <f t="shared" si="12"/>
        <v>308.206182789308</v>
      </c>
      <c r="R35" s="24">
        <f t="shared" si="6"/>
        <v>-7.2044176049778544E-19</v>
      </c>
      <c r="S35" s="25">
        <f>SUM($R$8:R35)</f>
        <v>-7.2044176049778544E-19</v>
      </c>
      <c r="T35" s="26">
        <f t="shared" si="7"/>
        <v>-2.2204460492503131E-16</v>
      </c>
      <c r="U35" s="27"/>
      <c r="V35" s="28">
        <f t="shared" si="8"/>
        <v>510.99999999999994</v>
      </c>
      <c r="W35" s="16"/>
      <c r="X35" s="11"/>
      <c r="Y35" s="16"/>
      <c r="AA35" s="46">
        <f t="shared" si="13"/>
        <v>0</v>
      </c>
      <c r="AB35" s="46" t="str">
        <f t="shared" si="14"/>
        <v>0</v>
      </c>
      <c r="AC35" s="46" t="str">
        <f t="shared" si="15"/>
        <v>0</v>
      </c>
      <c r="AD35" s="46">
        <f t="shared" si="16"/>
        <v>40</v>
      </c>
    </row>
    <row r="36" spans="1:30" x14ac:dyDescent="0.25">
      <c r="A36" s="16"/>
      <c r="B36" s="13">
        <v>29</v>
      </c>
      <c r="C36" s="47">
        <f t="shared" si="9"/>
        <v>43066</v>
      </c>
      <c r="D36" s="48">
        <f t="shared" si="10"/>
        <v>140</v>
      </c>
      <c r="E36" s="14" t="s">
        <v>2</v>
      </c>
      <c r="F36" s="9">
        <f t="shared" si="17"/>
        <v>0.01</v>
      </c>
      <c r="G36" s="14" t="s">
        <v>3</v>
      </c>
      <c r="H36" s="15">
        <f t="shared" si="11"/>
        <v>1.4</v>
      </c>
      <c r="I36" s="17"/>
      <c r="J36" s="18">
        <f t="shared" si="0"/>
        <v>3.9000000000000012</v>
      </c>
      <c r="K36" s="19" t="str">
        <f t="shared" si="1"/>
        <v>-</v>
      </c>
      <c r="L36" s="20" t="str">
        <f t="shared" si="2"/>
        <v>0</v>
      </c>
      <c r="M36" s="13" t="str">
        <f t="shared" si="3"/>
        <v>=</v>
      </c>
      <c r="N36" s="23">
        <f t="shared" si="4"/>
        <v>0</v>
      </c>
      <c r="O36" s="21"/>
      <c r="P36" s="23">
        <f t="shared" si="5"/>
        <v>-2.2204460492503131E-16</v>
      </c>
      <c r="Q36" s="10">
        <f t="shared" si="12"/>
        <v>308.51438897209732</v>
      </c>
      <c r="R36" s="24">
        <f t="shared" si="6"/>
        <v>-7.1972203845932604E-19</v>
      </c>
      <c r="S36" s="25">
        <f>SUM($R$8:R36)</f>
        <v>-1.4401637989571115E-18</v>
      </c>
      <c r="T36" s="26">
        <f t="shared" si="7"/>
        <v>-4.4431125445498762E-16</v>
      </c>
      <c r="U36" s="27"/>
      <c r="V36" s="28">
        <f t="shared" si="8"/>
        <v>510.99999999999994</v>
      </c>
      <c r="W36" s="16"/>
      <c r="X36" s="11"/>
      <c r="Y36" s="16"/>
      <c r="AA36" s="46">
        <f t="shared" si="13"/>
        <v>0</v>
      </c>
      <c r="AB36" s="46" t="str">
        <f t="shared" si="14"/>
        <v>0</v>
      </c>
      <c r="AC36" s="46" t="str">
        <f t="shared" si="15"/>
        <v>0</v>
      </c>
      <c r="AD36" s="46">
        <f t="shared" si="16"/>
        <v>40</v>
      </c>
    </row>
    <row r="37" spans="1:30" x14ac:dyDescent="0.25">
      <c r="A37" s="16"/>
      <c r="B37" s="13">
        <v>30</v>
      </c>
      <c r="C37" s="47">
        <f t="shared" si="9"/>
        <v>43067</v>
      </c>
      <c r="D37" s="48">
        <f t="shared" si="10"/>
        <v>140</v>
      </c>
      <c r="E37" s="14" t="s">
        <v>2</v>
      </c>
      <c r="F37" s="9">
        <f t="shared" si="17"/>
        <v>0.01</v>
      </c>
      <c r="G37" s="14" t="s">
        <v>3</v>
      </c>
      <c r="H37" s="15">
        <f t="shared" si="11"/>
        <v>1.4</v>
      </c>
      <c r="I37" s="17"/>
      <c r="J37" s="18">
        <f t="shared" si="0"/>
        <v>5.3000000000000007</v>
      </c>
      <c r="K37" s="19" t="str">
        <f t="shared" si="1"/>
        <v>-</v>
      </c>
      <c r="L37" s="20" t="str">
        <f t="shared" si="2"/>
        <v>0</v>
      </c>
      <c r="M37" s="13" t="str">
        <f t="shared" si="3"/>
        <v>=</v>
      </c>
      <c r="N37" s="23">
        <f t="shared" si="4"/>
        <v>0</v>
      </c>
      <c r="O37" s="21"/>
      <c r="P37" s="23">
        <f t="shared" si="5"/>
        <v>-2.2204460492503131E-16</v>
      </c>
      <c r="Q37" s="10">
        <f t="shared" si="12"/>
        <v>308.82290336106939</v>
      </c>
      <c r="R37" s="24">
        <f t="shared" si="6"/>
        <v>-7.1900303542390224E-19</v>
      </c>
      <c r="S37" s="25">
        <f>SUM($R$8:R37)</f>
        <v>-2.1591668343810137E-18</v>
      </c>
      <c r="T37" s="26">
        <f t="shared" si="7"/>
        <v>-6.668001706344739E-16</v>
      </c>
      <c r="U37" s="27"/>
      <c r="V37" s="28">
        <f t="shared" si="8"/>
        <v>510.99999999999994</v>
      </c>
      <c r="W37" s="16"/>
      <c r="X37" s="11"/>
      <c r="Y37" s="16"/>
      <c r="AA37" s="46">
        <f t="shared" si="13"/>
        <v>0</v>
      </c>
      <c r="AB37" s="46" t="str">
        <f t="shared" si="14"/>
        <v>0</v>
      </c>
      <c r="AC37" s="46" t="str">
        <f t="shared" si="15"/>
        <v>0</v>
      </c>
      <c r="AD37" s="46">
        <f t="shared" si="16"/>
        <v>40</v>
      </c>
    </row>
    <row r="38" spans="1:30" x14ac:dyDescent="0.25">
      <c r="A38" s="16"/>
      <c r="B38" s="13">
        <v>31</v>
      </c>
      <c r="C38" s="47">
        <f t="shared" si="9"/>
        <v>43068</v>
      </c>
      <c r="D38" s="48">
        <f t="shared" si="10"/>
        <v>140</v>
      </c>
      <c r="E38" s="14" t="s">
        <v>2</v>
      </c>
      <c r="F38" s="9">
        <f t="shared" si="17"/>
        <v>0.01</v>
      </c>
      <c r="G38" s="14" t="s">
        <v>3</v>
      </c>
      <c r="H38" s="15">
        <f t="shared" si="11"/>
        <v>1.4</v>
      </c>
      <c r="I38" s="17"/>
      <c r="J38" s="18">
        <f t="shared" si="0"/>
        <v>6.7000000000000011</v>
      </c>
      <c r="K38" s="19" t="str">
        <f t="shared" si="1"/>
        <v>-</v>
      </c>
      <c r="L38" s="20" t="str">
        <f t="shared" si="2"/>
        <v>0</v>
      </c>
      <c r="M38" s="13" t="str">
        <f t="shared" si="3"/>
        <v>=</v>
      </c>
      <c r="N38" s="23">
        <f t="shared" si="4"/>
        <v>0</v>
      </c>
      <c r="O38" s="21"/>
      <c r="P38" s="23">
        <f t="shared" si="5"/>
        <v>-2.2204460492503131E-16</v>
      </c>
      <c r="Q38" s="10">
        <f t="shared" si="12"/>
        <v>309.13172626443048</v>
      </c>
      <c r="R38" s="24">
        <f t="shared" si="6"/>
        <v>-7.1828475067322893E-19</v>
      </c>
      <c r="S38" s="25">
        <f>SUM($R$8:R38)</f>
        <v>-2.8774515850542426E-18</v>
      </c>
      <c r="T38" s="26">
        <f t="shared" si="7"/>
        <v>-8.8951157573013972E-16</v>
      </c>
      <c r="U38" s="27"/>
      <c r="V38" s="28">
        <f t="shared" si="8"/>
        <v>510.99999999999994</v>
      </c>
      <c r="W38" s="16"/>
      <c r="X38" s="11"/>
      <c r="Y38" s="16"/>
      <c r="AA38" s="46">
        <f t="shared" si="13"/>
        <v>0</v>
      </c>
      <c r="AB38" s="46" t="str">
        <f t="shared" si="14"/>
        <v>0</v>
      </c>
      <c r="AC38" s="46" t="str">
        <f t="shared" si="15"/>
        <v>0</v>
      </c>
      <c r="AD38" s="46">
        <f t="shared" si="16"/>
        <v>40</v>
      </c>
    </row>
    <row r="39" spans="1:30" x14ac:dyDescent="0.25">
      <c r="A39" s="16"/>
      <c r="B39" s="13">
        <v>32</v>
      </c>
      <c r="C39" s="47">
        <f t="shared" si="9"/>
        <v>43069</v>
      </c>
      <c r="D39" s="48">
        <f t="shared" si="10"/>
        <v>140</v>
      </c>
      <c r="E39" s="14" t="s">
        <v>2</v>
      </c>
      <c r="F39" s="9">
        <f t="shared" si="17"/>
        <v>0.01</v>
      </c>
      <c r="G39" s="14" t="s">
        <v>3</v>
      </c>
      <c r="H39" s="15">
        <f t="shared" si="11"/>
        <v>1.4</v>
      </c>
      <c r="I39" s="17"/>
      <c r="J39" s="18">
        <f t="shared" si="0"/>
        <v>8.1000000000000014</v>
      </c>
      <c r="K39" s="19" t="str">
        <f t="shared" si="1"/>
        <v>-</v>
      </c>
      <c r="L39" s="20" t="str">
        <f t="shared" si="2"/>
        <v>0</v>
      </c>
      <c r="M39" s="13" t="str">
        <f t="shared" si="3"/>
        <v>=</v>
      </c>
      <c r="N39" s="23">
        <f t="shared" si="4"/>
        <v>0</v>
      </c>
      <c r="O39" s="21"/>
      <c r="P39" s="23">
        <f t="shared" si="5"/>
        <v>-2.2204460492503131E-16</v>
      </c>
      <c r="Q39" s="10">
        <f t="shared" si="12"/>
        <v>309.44085799069489</v>
      </c>
      <c r="R39" s="24">
        <f t="shared" si="6"/>
        <v>-7.1756718348973928E-19</v>
      </c>
      <c r="S39" s="25">
        <f>SUM($R$8:R39)</f>
        <v>-3.5950187685439816E-18</v>
      </c>
      <c r="T39" s="26">
        <f t="shared" si="7"/>
        <v>-1.112445692230901E-15</v>
      </c>
      <c r="U39" s="27"/>
      <c r="V39" s="28">
        <f t="shared" si="8"/>
        <v>510.99999999999994</v>
      </c>
      <c r="W39" s="16"/>
      <c r="X39" s="11"/>
      <c r="Y39" s="16"/>
      <c r="AA39" s="46">
        <f t="shared" si="13"/>
        <v>0</v>
      </c>
      <c r="AB39" s="46" t="str">
        <f t="shared" si="14"/>
        <v>0</v>
      </c>
      <c r="AC39" s="46" t="str">
        <f t="shared" si="15"/>
        <v>0</v>
      </c>
      <c r="AD39" s="46">
        <f t="shared" si="16"/>
        <v>40</v>
      </c>
    </row>
    <row r="40" spans="1:30" x14ac:dyDescent="0.25">
      <c r="A40" s="16"/>
      <c r="B40" s="13">
        <v>33</v>
      </c>
      <c r="C40" s="47">
        <f t="shared" si="9"/>
        <v>43070</v>
      </c>
      <c r="D40" s="48">
        <f t="shared" si="10"/>
        <v>140</v>
      </c>
      <c r="E40" s="14" t="s">
        <v>2</v>
      </c>
      <c r="F40" s="9">
        <f t="shared" si="17"/>
        <v>0.01</v>
      </c>
      <c r="G40" s="14" t="s">
        <v>3</v>
      </c>
      <c r="H40" s="15">
        <f t="shared" si="11"/>
        <v>1.4</v>
      </c>
      <c r="I40" s="17"/>
      <c r="J40" s="18">
        <f t="shared" si="0"/>
        <v>9.5000000000000018</v>
      </c>
      <c r="K40" s="19" t="str">
        <f t="shared" si="1"/>
        <v>-</v>
      </c>
      <c r="L40" s="20" t="str">
        <f t="shared" si="2"/>
        <v>0</v>
      </c>
      <c r="M40" s="13" t="str">
        <f t="shared" si="3"/>
        <v>=</v>
      </c>
      <c r="N40" s="23">
        <f t="shared" si="4"/>
        <v>0</v>
      </c>
      <c r="O40" s="21"/>
      <c r="P40" s="23">
        <f t="shared" si="5"/>
        <v>-2.2204460492503131E-16</v>
      </c>
      <c r="Q40" s="10">
        <f t="shared" si="12"/>
        <v>309.75029884868559</v>
      </c>
      <c r="R40" s="24">
        <f t="shared" si="6"/>
        <v>-7.1685033315658271E-19</v>
      </c>
      <c r="S40" s="25">
        <f>SUM($R$8:R40)</f>
        <v>-4.3118691017005641E-18</v>
      </c>
      <c r="T40" s="26">
        <f t="shared" si="7"/>
        <v>-1.3356027428481631E-15</v>
      </c>
      <c r="U40" s="27"/>
      <c r="V40" s="28">
        <f t="shared" si="8"/>
        <v>510.99999999999994</v>
      </c>
      <c r="W40" s="16"/>
      <c r="X40" s="11"/>
      <c r="Y40" s="16"/>
      <c r="AA40" s="46">
        <f t="shared" si="13"/>
        <v>0</v>
      </c>
      <c r="AB40" s="46" t="str">
        <f t="shared" si="14"/>
        <v>0</v>
      </c>
      <c r="AC40" s="46" t="str">
        <f t="shared" si="15"/>
        <v>0</v>
      </c>
      <c r="AD40" s="46">
        <f t="shared" si="16"/>
        <v>40</v>
      </c>
    </row>
    <row r="41" spans="1:30" x14ac:dyDescent="0.25">
      <c r="A41" s="16"/>
      <c r="B41" s="13">
        <v>34</v>
      </c>
      <c r="C41" s="47">
        <f t="shared" si="9"/>
        <v>43071</v>
      </c>
      <c r="D41" s="48">
        <f t="shared" si="10"/>
        <v>140</v>
      </c>
      <c r="E41" s="14" t="s">
        <v>2</v>
      </c>
      <c r="F41" s="9">
        <f t="shared" si="17"/>
        <v>0.01</v>
      </c>
      <c r="G41" s="14" t="s">
        <v>3</v>
      </c>
      <c r="H41" s="15">
        <f t="shared" si="11"/>
        <v>1.4</v>
      </c>
      <c r="I41" s="17"/>
      <c r="J41" s="18">
        <f t="shared" si="0"/>
        <v>10.900000000000002</v>
      </c>
      <c r="K41" s="19" t="str">
        <f t="shared" si="1"/>
        <v>-</v>
      </c>
      <c r="L41" s="20">
        <f t="shared" si="2"/>
        <v>10</v>
      </c>
      <c r="M41" s="13" t="str">
        <f t="shared" si="3"/>
        <v>=</v>
      </c>
      <c r="N41" s="23">
        <f t="shared" si="4"/>
        <v>0.90000000000000213</v>
      </c>
      <c r="O41" s="21"/>
      <c r="P41" s="23">
        <f t="shared" si="5"/>
        <v>0</v>
      </c>
      <c r="Q41" s="10">
        <f t="shared" si="12"/>
        <v>310.0600491475343</v>
      </c>
      <c r="R41" s="24">
        <f t="shared" si="6"/>
        <v>0</v>
      </c>
      <c r="S41" s="25">
        <f>SUM($R$8:R41)</f>
        <v>-4.3118691017005641E-18</v>
      </c>
      <c r="T41" s="26">
        <f t="shared" si="7"/>
        <v>-1.3369383455910115E-15</v>
      </c>
      <c r="U41" s="27"/>
      <c r="V41" s="28">
        <f t="shared" si="8"/>
        <v>510.99999999999994</v>
      </c>
      <c r="W41" s="16"/>
      <c r="X41" s="11"/>
      <c r="Y41" s="16"/>
      <c r="AA41" s="46">
        <f t="shared" si="13"/>
        <v>0</v>
      </c>
      <c r="AB41" s="46" t="str">
        <f t="shared" si="14"/>
        <v>0</v>
      </c>
      <c r="AC41" s="46" t="str">
        <f t="shared" si="15"/>
        <v>0</v>
      </c>
      <c r="AD41" s="46">
        <f t="shared" si="16"/>
        <v>50</v>
      </c>
    </row>
    <row r="42" spans="1:30" x14ac:dyDescent="0.25">
      <c r="A42" s="16"/>
      <c r="B42" s="13">
        <v>35</v>
      </c>
      <c r="C42" s="47">
        <f t="shared" si="9"/>
        <v>43072</v>
      </c>
      <c r="D42" s="48">
        <f t="shared" si="10"/>
        <v>150</v>
      </c>
      <c r="E42" s="14" t="s">
        <v>2</v>
      </c>
      <c r="F42" s="9">
        <f t="shared" si="17"/>
        <v>0.01</v>
      </c>
      <c r="G42" s="14" t="s">
        <v>3</v>
      </c>
      <c r="H42" s="15">
        <f t="shared" si="11"/>
        <v>1.5</v>
      </c>
      <c r="I42" s="17"/>
      <c r="J42" s="18">
        <f t="shared" si="0"/>
        <v>2.4000000000000021</v>
      </c>
      <c r="K42" s="19" t="str">
        <f t="shared" si="1"/>
        <v>-</v>
      </c>
      <c r="L42" s="20" t="str">
        <f t="shared" si="2"/>
        <v>0</v>
      </c>
      <c r="M42" s="13" t="str">
        <f t="shared" si="3"/>
        <v>=</v>
      </c>
      <c r="N42" s="23">
        <f t="shared" si="4"/>
        <v>0</v>
      </c>
      <c r="O42" s="21"/>
      <c r="P42" s="23">
        <f t="shared" si="5"/>
        <v>0</v>
      </c>
      <c r="Q42" s="10">
        <f t="shared" si="12"/>
        <v>310.37010919668182</v>
      </c>
      <c r="R42" s="24">
        <f t="shared" si="6"/>
        <v>0</v>
      </c>
      <c r="S42" s="25">
        <f>SUM($R$8:R42)</f>
        <v>-4.3118691017005641E-18</v>
      </c>
      <c r="T42" s="26">
        <f t="shared" si="7"/>
        <v>-1.3382752839366025E-15</v>
      </c>
      <c r="U42" s="27"/>
      <c r="V42" s="28">
        <f t="shared" si="8"/>
        <v>547.5</v>
      </c>
      <c r="W42" s="16"/>
      <c r="X42" s="11"/>
      <c r="Y42" s="16"/>
      <c r="AA42" s="46">
        <f t="shared" si="13"/>
        <v>0</v>
      </c>
      <c r="AB42" s="46" t="str">
        <f t="shared" si="14"/>
        <v>0</v>
      </c>
      <c r="AC42" s="46" t="str">
        <f t="shared" si="15"/>
        <v>0</v>
      </c>
      <c r="AD42" s="46">
        <f t="shared" si="16"/>
        <v>50</v>
      </c>
    </row>
    <row r="43" spans="1:30" x14ac:dyDescent="0.25">
      <c r="A43" s="16"/>
      <c r="B43" s="13">
        <v>36</v>
      </c>
      <c r="C43" s="47">
        <f t="shared" si="9"/>
        <v>43073</v>
      </c>
      <c r="D43" s="48">
        <f t="shared" si="10"/>
        <v>150</v>
      </c>
      <c r="E43" s="14" t="s">
        <v>2</v>
      </c>
      <c r="F43" s="9">
        <f t="shared" si="17"/>
        <v>0.01</v>
      </c>
      <c r="G43" s="14" t="s">
        <v>3</v>
      </c>
      <c r="H43" s="15">
        <f t="shared" si="11"/>
        <v>1.5</v>
      </c>
      <c r="I43" s="17"/>
      <c r="J43" s="18">
        <f t="shared" si="0"/>
        <v>3.9000000000000021</v>
      </c>
      <c r="K43" s="19" t="str">
        <f t="shared" si="1"/>
        <v>-</v>
      </c>
      <c r="L43" s="20" t="str">
        <f t="shared" si="2"/>
        <v>0</v>
      </c>
      <c r="M43" s="13" t="str">
        <f t="shared" si="3"/>
        <v>=</v>
      </c>
      <c r="N43" s="23">
        <f t="shared" si="4"/>
        <v>0</v>
      </c>
      <c r="O43" s="21"/>
      <c r="P43" s="23">
        <f t="shared" si="5"/>
        <v>0</v>
      </c>
      <c r="Q43" s="10">
        <f t="shared" si="12"/>
        <v>310.68047930587852</v>
      </c>
      <c r="R43" s="24">
        <f t="shared" si="6"/>
        <v>0</v>
      </c>
      <c r="S43" s="25">
        <f>SUM($R$8:R43)</f>
        <v>-4.3118691017005641E-18</v>
      </c>
      <c r="T43" s="26">
        <f t="shared" si="7"/>
        <v>-1.3396135592205392E-15</v>
      </c>
      <c r="U43" s="27"/>
      <c r="V43" s="28">
        <f t="shared" si="8"/>
        <v>547.5</v>
      </c>
      <c r="W43" s="16"/>
      <c r="X43" s="11"/>
      <c r="Y43" s="16"/>
      <c r="AA43" s="46">
        <f t="shared" si="13"/>
        <v>0</v>
      </c>
      <c r="AB43" s="46" t="str">
        <f t="shared" si="14"/>
        <v>0</v>
      </c>
      <c r="AC43" s="46" t="str">
        <f t="shared" si="15"/>
        <v>0</v>
      </c>
      <c r="AD43" s="46">
        <f t="shared" si="16"/>
        <v>50</v>
      </c>
    </row>
    <row r="44" spans="1:30" x14ac:dyDescent="0.25">
      <c r="A44" s="16"/>
      <c r="B44" s="13">
        <v>37</v>
      </c>
      <c r="C44" s="47">
        <f t="shared" si="9"/>
        <v>43074</v>
      </c>
      <c r="D44" s="48">
        <f t="shared" si="10"/>
        <v>150</v>
      </c>
      <c r="E44" s="14" t="s">
        <v>2</v>
      </c>
      <c r="F44" s="9">
        <f t="shared" si="17"/>
        <v>0.01</v>
      </c>
      <c r="G44" s="14" t="s">
        <v>3</v>
      </c>
      <c r="H44" s="15">
        <f t="shared" si="11"/>
        <v>1.5</v>
      </c>
      <c r="I44" s="17"/>
      <c r="J44" s="18">
        <f t="shared" si="0"/>
        <v>5.4000000000000021</v>
      </c>
      <c r="K44" s="19" t="str">
        <f t="shared" si="1"/>
        <v>-</v>
      </c>
      <c r="L44" s="20" t="str">
        <f t="shared" si="2"/>
        <v>0</v>
      </c>
      <c r="M44" s="13" t="str">
        <f t="shared" si="3"/>
        <v>=</v>
      </c>
      <c r="N44" s="23">
        <f t="shared" si="4"/>
        <v>0</v>
      </c>
      <c r="O44" s="21"/>
      <c r="P44" s="23">
        <f t="shared" si="5"/>
        <v>0</v>
      </c>
      <c r="Q44" s="10">
        <f t="shared" si="12"/>
        <v>310.99115978518438</v>
      </c>
      <c r="R44" s="24">
        <f t="shared" si="6"/>
        <v>0</v>
      </c>
      <c r="S44" s="25">
        <f>SUM($R$8:R44)</f>
        <v>-4.3118691017005641E-18</v>
      </c>
      <c r="T44" s="26">
        <f t="shared" si="7"/>
        <v>-1.3409531727797595E-15</v>
      </c>
      <c r="U44" s="27"/>
      <c r="V44" s="28">
        <f t="shared" si="8"/>
        <v>547.5</v>
      </c>
      <c r="W44" s="16"/>
      <c r="X44" s="11"/>
      <c r="Y44" s="16"/>
      <c r="AA44" s="46">
        <f t="shared" si="13"/>
        <v>0</v>
      </c>
      <c r="AB44" s="46" t="str">
        <f t="shared" si="14"/>
        <v>0</v>
      </c>
      <c r="AC44" s="46" t="str">
        <f t="shared" si="15"/>
        <v>0</v>
      </c>
      <c r="AD44" s="46">
        <f t="shared" si="16"/>
        <v>50</v>
      </c>
    </row>
    <row r="45" spans="1:30" x14ac:dyDescent="0.25">
      <c r="A45" s="16"/>
      <c r="B45" s="13">
        <v>38</v>
      </c>
      <c r="C45" s="47">
        <f t="shared" si="9"/>
        <v>43075</v>
      </c>
      <c r="D45" s="48">
        <f t="shared" si="10"/>
        <v>150</v>
      </c>
      <c r="E45" s="14" t="s">
        <v>2</v>
      </c>
      <c r="F45" s="9">
        <f t="shared" si="17"/>
        <v>0.01</v>
      </c>
      <c r="G45" s="14" t="s">
        <v>3</v>
      </c>
      <c r="H45" s="15">
        <f t="shared" si="11"/>
        <v>1.5</v>
      </c>
      <c r="I45" s="17"/>
      <c r="J45" s="18">
        <f t="shared" si="0"/>
        <v>6.9000000000000021</v>
      </c>
      <c r="K45" s="19" t="str">
        <f t="shared" si="1"/>
        <v>-</v>
      </c>
      <c r="L45" s="20" t="str">
        <f t="shared" si="2"/>
        <v>0</v>
      </c>
      <c r="M45" s="13" t="str">
        <f t="shared" si="3"/>
        <v>=</v>
      </c>
      <c r="N45" s="23">
        <f t="shared" si="4"/>
        <v>0</v>
      </c>
      <c r="O45" s="21"/>
      <c r="P45" s="23">
        <f t="shared" si="5"/>
        <v>0</v>
      </c>
      <c r="Q45" s="10">
        <f t="shared" si="12"/>
        <v>311.30215094496958</v>
      </c>
      <c r="R45" s="24">
        <f t="shared" si="6"/>
        <v>0</v>
      </c>
      <c r="S45" s="25">
        <f>SUM($R$8:R45)</f>
        <v>-4.3118691017005641E-18</v>
      </c>
      <c r="T45" s="26">
        <f t="shared" si="7"/>
        <v>-1.3422941259525393E-15</v>
      </c>
      <c r="U45" s="27"/>
      <c r="V45" s="28">
        <f t="shared" si="8"/>
        <v>547.5</v>
      </c>
      <c r="W45" s="16"/>
      <c r="X45" s="11"/>
      <c r="Y45" s="16"/>
      <c r="AA45" s="46">
        <f t="shared" si="13"/>
        <v>0</v>
      </c>
      <c r="AB45" s="46" t="str">
        <f t="shared" si="14"/>
        <v>0</v>
      </c>
      <c r="AC45" s="46" t="str">
        <f t="shared" si="15"/>
        <v>0</v>
      </c>
      <c r="AD45" s="46">
        <f t="shared" si="16"/>
        <v>50</v>
      </c>
    </row>
    <row r="46" spans="1:30" x14ac:dyDescent="0.25">
      <c r="A46" s="16"/>
      <c r="B46" s="13">
        <v>39</v>
      </c>
      <c r="C46" s="47">
        <f t="shared" si="9"/>
        <v>43076</v>
      </c>
      <c r="D46" s="48">
        <f t="shared" si="10"/>
        <v>150</v>
      </c>
      <c r="E46" s="14" t="s">
        <v>2</v>
      </c>
      <c r="F46" s="9">
        <f t="shared" si="17"/>
        <v>0.01</v>
      </c>
      <c r="G46" s="14" t="s">
        <v>3</v>
      </c>
      <c r="H46" s="15">
        <f t="shared" si="11"/>
        <v>1.5</v>
      </c>
      <c r="I46" s="17"/>
      <c r="J46" s="18">
        <f t="shared" si="0"/>
        <v>8.4000000000000021</v>
      </c>
      <c r="K46" s="19" t="str">
        <f t="shared" si="1"/>
        <v>-</v>
      </c>
      <c r="L46" s="20" t="str">
        <f t="shared" si="2"/>
        <v>0</v>
      </c>
      <c r="M46" s="13" t="str">
        <f t="shared" si="3"/>
        <v>=</v>
      </c>
      <c r="N46" s="23">
        <f t="shared" si="4"/>
        <v>0</v>
      </c>
      <c r="O46" s="21"/>
      <c r="P46" s="23">
        <f t="shared" si="5"/>
        <v>0</v>
      </c>
      <c r="Q46" s="10">
        <f t="shared" si="12"/>
        <v>311.61345309591456</v>
      </c>
      <c r="R46" s="24">
        <f t="shared" si="6"/>
        <v>0</v>
      </c>
      <c r="S46" s="25">
        <f>SUM($R$8:R46)</f>
        <v>-4.3118691017005641E-18</v>
      </c>
      <c r="T46" s="26">
        <f t="shared" si="7"/>
        <v>-1.343636420078492E-15</v>
      </c>
      <c r="U46" s="27"/>
      <c r="V46" s="28">
        <f t="shared" si="8"/>
        <v>547.5</v>
      </c>
      <c r="W46" s="16"/>
      <c r="X46" s="11"/>
      <c r="Y46" s="16"/>
      <c r="AA46" s="46">
        <f t="shared" si="13"/>
        <v>0</v>
      </c>
      <c r="AB46" s="46" t="str">
        <f t="shared" si="14"/>
        <v>0</v>
      </c>
      <c r="AC46" s="46" t="str">
        <f t="shared" si="15"/>
        <v>0</v>
      </c>
      <c r="AD46" s="46">
        <f t="shared" si="16"/>
        <v>50</v>
      </c>
    </row>
    <row r="47" spans="1:30" x14ac:dyDescent="0.25">
      <c r="A47" s="16"/>
      <c r="B47" s="13">
        <v>40</v>
      </c>
      <c r="C47" s="47">
        <f t="shared" si="9"/>
        <v>43077</v>
      </c>
      <c r="D47" s="48">
        <f t="shared" si="10"/>
        <v>150</v>
      </c>
      <c r="E47" s="14" t="s">
        <v>2</v>
      </c>
      <c r="F47" s="9">
        <f t="shared" si="17"/>
        <v>0.01</v>
      </c>
      <c r="G47" s="14" t="s">
        <v>3</v>
      </c>
      <c r="H47" s="15">
        <f t="shared" si="11"/>
        <v>1.5</v>
      </c>
      <c r="I47" s="17"/>
      <c r="J47" s="18">
        <f t="shared" si="0"/>
        <v>9.9000000000000021</v>
      </c>
      <c r="K47" s="19" t="str">
        <f t="shared" si="1"/>
        <v>-</v>
      </c>
      <c r="L47" s="20" t="str">
        <f t="shared" si="2"/>
        <v>0</v>
      </c>
      <c r="M47" s="13" t="str">
        <f t="shared" si="3"/>
        <v>=</v>
      </c>
      <c r="N47" s="23">
        <f t="shared" si="4"/>
        <v>0</v>
      </c>
      <c r="O47" s="21"/>
      <c r="P47" s="23">
        <f t="shared" si="5"/>
        <v>0</v>
      </c>
      <c r="Q47" s="10">
        <f t="shared" si="12"/>
        <v>311.92506654901047</v>
      </c>
      <c r="R47" s="24">
        <f t="shared" si="6"/>
        <v>0</v>
      </c>
      <c r="S47" s="25">
        <f>SUM($R$8:R47)</f>
        <v>-4.3118691017005641E-18</v>
      </c>
      <c r="T47" s="26">
        <f t="shared" si="7"/>
        <v>-1.3449800564985705E-15</v>
      </c>
      <c r="U47" s="27"/>
      <c r="V47" s="28">
        <f t="shared" si="8"/>
        <v>547.5</v>
      </c>
      <c r="W47" s="16"/>
      <c r="X47" s="11"/>
      <c r="Y47" s="16"/>
      <c r="AA47" s="46">
        <f t="shared" si="13"/>
        <v>0</v>
      </c>
      <c r="AB47" s="46" t="str">
        <f t="shared" si="14"/>
        <v>0</v>
      </c>
      <c r="AC47" s="46" t="str">
        <f t="shared" si="15"/>
        <v>0</v>
      </c>
      <c r="AD47" s="46">
        <f t="shared" si="16"/>
        <v>50</v>
      </c>
    </row>
    <row r="48" spans="1:30" x14ac:dyDescent="0.25">
      <c r="A48" s="16"/>
      <c r="B48" s="13">
        <v>41</v>
      </c>
      <c r="C48" s="47">
        <f t="shared" si="9"/>
        <v>43078</v>
      </c>
      <c r="D48" s="48">
        <f t="shared" si="10"/>
        <v>150</v>
      </c>
      <c r="E48" s="14" t="s">
        <v>2</v>
      </c>
      <c r="F48" s="9">
        <f t="shared" si="17"/>
        <v>0.01</v>
      </c>
      <c r="G48" s="14" t="s">
        <v>3</v>
      </c>
      <c r="H48" s="15">
        <f t="shared" si="11"/>
        <v>1.5</v>
      </c>
      <c r="I48" s="17"/>
      <c r="J48" s="18">
        <f t="shared" si="0"/>
        <v>11.400000000000002</v>
      </c>
      <c r="K48" s="19" t="str">
        <f t="shared" si="1"/>
        <v>-</v>
      </c>
      <c r="L48" s="20">
        <f t="shared" si="2"/>
        <v>10</v>
      </c>
      <c r="M48" s="13" t="str">
        <f t="shared" si="3"/>
        <v>=</v>
      </c>
      <c r="N48" s="23">
        <f t="shared" si="4"/>
        <v>1.4000000000000021</v>
      </c>
      <c r="O48" s="21"/>
      <c r="P48" s="23">
        <f t="shared" si="5"/>
        <v>-2.2204460492503131E-16</v>
      </c>
      <c r="Q48" s="10">
        <f t="shared" si="12"/>
        <v>312.23699161555948</v>
      </c>
      <c r="R48" s="24">
        <f t="shared" si="6"/>
        <v>-7.1114125131727773E-19</v>
      </c>
      <c r="S48" s="25">
        <f>SUM($R$8:R48)</f>
        <v>-5.0230103530178419E-18</v>
      </c>
      <c r="T48" s="26">
        <f t="shared" si="7"/>
        <v>-1.5683696414801004E-15</v>
      </c>
      <c r="U48" s="27"/>
      <c r="V48" s="28">
        <f t="shared" si="8"/>
        <v>547.5</v>
      </c>
      <c r="W48" s="16"/>
      <c r="X48" s="11"/>
      <c r="Y48" s="16"/>
      <c r="AA48" s="46">
        <f t="shared" si="13"/>
        <v>0</v>
      </c>
      <c r="AB48" s="46" t="str">
        <f t="shared" si="14"/>
        <v>0</v>
      </c>
      <c r="AC48" s="46" t="str">
        <f t="shared" si="15"/>
        <v>0</v>
      </c>
      <c r="AD48" s="46">
        <f t="shared" si="16"/>
        <v>60</v>
      </c>
    </row>
    <row r="49" spans="1:30" x14ac:dyDescent="0.25">
      <c r="A49" s="16"/>
      <c r="B49" s="13">
        <v>42</v>
      </c>
      <c r="C49" s="47">
        <f t="shared" si="9"/>
        <v>43079</v>
      </c>
      <c r="D49" s="48">
        <f t="shared" si="10"/>
        <v>160</v>
      </c>
      <c r="E49" s="14" t="s">
        <v>2</v>
      </c>
      <c r="F49" s="9">
        <f t="shared" si="17"/>
        <v>0.01</v>
      </c>
      <c r="G49" s="14" t="s">
        <v>3</v>
      </c>
      <c r="H49" s="15">
        <f t="shared" si="11"/>
        <v>1.6</v>
      </c>
      <c r="I49" s="17"/>
      <c r="J49" s="18">
        <f t="shared" si="0"/>
        <v>3.0000000000000027</v>
      </c>
      <c r="K49" s="19" t="str">
        <f t="shared" si="1"/>
        <v>-</v>
      </c>
      <c r="L49" s="20" t="str">
        <f t="shared" si="2"/>
        <v>0</v>
      </c>
      <c r="M49" s="13" t="str">
        <f t="shared" si="3"/>
        <v>=</v>
      </c>
      <c r="N49" s="23">
        <f t="shared" si="4"/>
        <v>0</v>
      </c>
      <c r="O49" s="21"/>
      <c r="P49" s="23">
        <f t="shared" si="5"/>
        <v>0</v>
      </c>
      <c r="Q49" s="10">
        <f t="shared" si="12"/>
        <v>312.54922860717505</v>
      </c>
      <c r="R49" s="24">
        <f t="shared" si="6"/>
        <v>0</v>
      </c>
      <c r="S49" s="25">
        <f>SUM($R$8:R49)</f>
        <v>-5.0230103530178419E-18</v>
      </c>
      <c r="T49" s="26">
        <f t="shared" si="7"/>
        <v>-1.5699380111215805E-15</v>
      </c>
      <c r="U49" s="27"/>
      <c r="V49" s="28">
        <f t="shared" si="8"/>
        <v>584</v>
      </c>
      <c r="W49" s="16"/>
      <c r="X49" s="11"/>
      <c r="Y49" s="16"/>
      <c r="AA49" s="46">
        <f t="shared" si="13"/>
        <v>0</v>
      </c>
      <c r="AB49" s="46" t="str">
        <f t="shared" si="14"/>
        <v>0</v>
      </c>
      <c r="AC49" s="46" t="str">
        <f t="shared" si="15"/>
        <v>0</v>
      </c>
      <c r="AD49" s="46">
        <f t="shared" si="16"/>
        <v>60</v>
      </c>
    </row>
    <row r="50" spans="1:30" x14ac:dyDescent="0.25">
      <c r="A50" s="16"/>
      <c r="B50" s="13">
        <v>43</v>
      </c>
      <c r="C50" s="47">
        <f t="shared" si="9"/>
        <v>43080</v>
      </c>
      <c r="D50" s="48">
        <f t="shared" si="10"/>
        <v>160</v>
      </c>
      <c r="E50" s="14" t="s">
        <v>2</v>
      </c>
      <c r="F50" s="9">
        <f t="shared" si="17"/>
        <v>0.01</v>
      </c>
      <c r="G50" s="14" t="s">
        <v>3</v>
      </c>
      <c r="H50" s="15">
        <f t="shared" si="11"/>
        <v>1.6</v>
      </c>
      <c r="I50" s="17"/>
      <c r="J50" s="18">
        <f t="shared" si="0"/>
        <v>4.6000000000000032</v>
      </c>
      <c r="K50" s="19" t="str">
        <f t="shared" si="1"/>
        <v>-</v>
      </c>
      <c r="L50" s="20" t="str">
        <f t="shared" si="2"/>
        <v>0</v>
      </c>
      <c r="M50" s="13" t="str">
        <f t="shared" si="3"/>
        <v>=</v>
      </c>
      <c r="N50" s="23">
        <f t="shared" si="4"/>
        <v>0</v>
      </c>
      <c r="O50" s="21"/>
      <c r="P50" s="23">
        <f t="shared" si="5"/>
        <v>0</v>
      </c>
      <c r="Q50" s="10">
        <f t="shared" si="12"/>
        <v>312.86177783578222</v>
      </c>
      <c r="R50" s="24">
        <f t="shared" si="6"/>
        <v>0</v>
      </c>
      <c r="S50" s="25">
        <f>SUM($R$8:R50)</f>
        <v>-5.0230103530178419E-18</v>
      </c>
      <c r="T50" s="26">
        <f t="shared" si="7"/>
        <v>-1.571507949132702E-15</v>
      </c>
      <c r="U50" s="27"/>
      <c r="V50" s="28">
        <f t="shared" si="8"/>
        <v>584</v>
      </c>
      <c r="W50" s="16"/>
      <c r="X50" s="11"/>
      <c r="Y50" s="16"/>
      <c r="AA50" s="46">
        <f t="shared" si="13"/>
        <v>0</v>
      </c>
      <c r="AB50" s="46" t="str">
        <f t="shared" si="14"/>
        <v>0</v>
      </c>
      <c r="AC50" s="46" t="str">
        <f t="shared" si="15"/>
        <v>0</v>
      </c>
      <c r="AD50" s="46">
        <f t="shared" si="16"/>
        <v>60</v>
      </c>
    </row>
    <row r="51" spans="1:30" x14ac:dyDescent="0.25">
      <c r="A51" s="16"/>
      <c r="B51" s="13">
        <v>44</v>
      </c>
      <c r="C51" s="47">
        <f t="shared" si="9"/>
        <v>43081</v>
      </c>
      <c r="D51" s="48">
        <f t="shared" si="10"/>
        <v>160</v>
      </c>
      <c r="E51" s="14" t="s">
        <v>2</v>
      </c>
      <c r="F51" s="9">
        <f t="shared" si="17"/>
        <v>0.01</v>
      </c>
      <c r="G51" s="14" t="s">
        <v>3</v>
      </c>
      <c r="H51" s="15">
        <f t="shared" si="11"/>
        <v>1.6</v>
      </c>
      <c r="I51" s="17"/>
      <c r="J51" s="18">
        <f t="shared" si="0"/>
        <v>6.2000000000000028</v>
      </c>
      <c r="K51" s="19" t="str">
        <f t="shared" si="1"/>
        <v>-</v>
      </c>
      <c r="L51" s="20" t="str">
        <f t="shared" si="2"/>
        <v>0</v>
      </c>
      <c r="M51" s="13" t="str">
        <f t="shared" si="3"/>
        <v>=</v>
      </c>
      <c r="N51" s="23">
        <f t="shared" si="4"/>
        <v>0</v>
      </c>
      <c r="O51" s="21"/>
      <c r="P51" s="23">
        <f t="shared" si="5"/>
        <v>0</v>
      </c>
      <c r="Q51" s="10">
        <f t="shared" si="12"/>
        <v>313.17463961361801</v>
      </c>
      <c r="R51" s="24">
        <f t="shared" si="6"/>
        <v>0</v>
      </c>
      <c r="S51" s="25">
        <f>SUM($R$8:R51)</f>
        <v>-5.0230103530178419E-18</v>
      </c>
      <c r="T51" s="26">
        <f t="shared" si="7"/>
        <v>-1.5730794570818349E-15</v>
      </c>
      <c r="U51" s="27"/>
      <c r="V51" s="28">
        <f t="shared" si="8"/>
        <v>584</v>
      </c>
      <c r="W51" s="16"/>
      <c r="X51" s="11"/>
      <c r="Y51" s="16"/>
      <c r="AA51" s="46">
        <f t="shared" si="13"/>
        <v>0</v>
      </c>
      <c r="AB51" s="46" t="str">
        <f t="shared" si="14"/>
        <v>0</v>
      </c>
      <c r="AC51" s="46" t="str">
        <f t="shared" si="15"/>
        <v>0</v>
      </c>
      <c r="AD51" s="46">
        <f t="shared" si="16"/>
        <v>60</v>
      </c>
    </row>
    <row r="52" spans="1:30" x14ac:dyDescent="0.25">
      <c r="A52" s="16"/>
      <c r="B52" s="13">
        <v>45</v>
      </c>
      <c r="C52" s="47">
        <f t="shared" si="9"/>
        <v>43082</v>
      </c>
      <c r="D52" s="48">
        <f t="shared" si="10"/>
        <v>160</v>
      </c>
      <c r="E52" s="14" t="s">
        <v>2</v>
      </c>
      <c r="F52" s="9">
        <f t="shared" si="17"/>
        <v>0.01</v>
      </c>
      <c r="G52" s="14" t="s">
        <v>3</v>
      </c>
      <c r="H52" s="15">
        <f t="shared" si="11"/>
        <v>1.6</v>
      </c>
      <c r="I52" s="17"/>
      <c r="J52" s="18">
        <f t="shared" si="0"/>
        <v>7.8000000000000025</v>
      </c>
      <c r="K52" s="19" t="str">
        <f t="shared" si="1"/>
        <v>-</v>
      </c>
      <c r="L52" s="20" t="str">
        <f t="shared" si="2"/>
        <v>0</v>
      </c>
      <c r="M52" s="13" t="str">
        <f t="shared" si="3"/>
        <v>=</v>
      </c>
      <c r="N52" s="23">
        <f t="shared" si="4"/>
        <v>0</v>
      </c>
      <c r="O52" s="21"/>
      <c r="P52" s="23">
        <f t="shared" si="5"/>
        <v>0</v>
      </c>
      <c r="Q52" s="10">
        <f t="shared" si="12"/>
        <v>313.48781425323165</v>
      </c>
      <c r="R52" s="24">
        <f t="shared" si="6"/>
        <v>0</v>
      </c>
      <c r="S52" s="25">
        <f>SUM($R$8:R52)</f>
        <v>-5.0230103530178419E-18</v>
      </c>
      <c r="T52" s="26">
        <f t="shared" si="7"/>
        <v>-1.5746525365389168E-15</v>
      </c>
      <c r="U52" s="27"/>
      <c r="V52" s="28">
        <f t="shared" si="8"/>
        <v>584</v>
      </c>
      <c r="W52" s="16"/>
      <c r="X52" s="11"/>
      <c r="Y52" s="16"/>
      <c r="AA52" s="46">
        <f t="shared" si="13"/>
        <v>0</v>
      </c>
      <c r="AB52" s="46" t="str">
        <f t="shared" si="14"/>
        <v>0</v>
      </c>
      <c r="AC52" s="46" t="str">
        <f t="shared" si="15"/>
        <v>0</v>
      </c>
      <c r="AD52" s="46">
        <f t="shared" si="16"/>
        <v>60</v>
      </c>
    </row>
    <row r="53" spans="1:30" x14ac:dyDescent="0.25">
      <c r="A53" s="16"/>
      <c r="B53" s="13">
        <v>46</v>
      </c>
      <c r="C53" s="47">
        <f t="shared" si="9"/>
        <v>43083</v>
      </c>
      <c r="D53" s="48">
        <f t="shared" si="10"/>
        <v>160</v>
      </c>
      <c r="E53" s="14" t="s">
        <v>2</v>
      </c>
      <c r="F53" s="9">
        <f t="shared" si="17"/>
        <v>0.01</v>
      </c>
      <c r="G53" s="14" t="s">
        <v>3</v>
      </c>
      <c r="H53" s="15">
        <f t="shared" si="11"/>
        <v>1.6</v>
      </c>
      <c r="I53" s="17"/>
      <c r="J53" s="18">
        <f t="shared" si="0"/>
        <v>9.4000000000000021</v>
      </c>
      <c r="K53" s="19" t="str">
        <f t="shared" si="1"/>
        <v>-</v>
      </c>
      <c r="L53" s="20" t="str">
        <f t="shared" si="2"/>
        <v>0</v>
      </c>
      <c r="M53" s="13" t="str">
        <f t="shared" si="3"/>
        <v>=</v>
      </c>
      <c r="N53" s="23">
        <f t="shared" si="4"/>
        <v>0</v>
      </c>
      <c r="O53" s="21"/>
      <c r="P53" s="23">
        <f t="shared" si="5"/>
        <v>0</v>
      </c>
      <c r="Q53" s="10">
        <f t="shared" si="12"/>
        <v>313.80130206748487</v>
      </c>
      <c r="R53" s="24">
        <f t="shared" si="6"/>
        <v>0</v>
      </c>
      <c r="S53" s="25">
        <f>SUM($R$8:R53)</f>
        <v>-5.0230103530178419E-18</v>
      </c>
      <c r="T53" s="26">
        <f t="shared" si="7"/>
        <v>-1.5762271890754557E-15</v>
      </c>
      <c r="U53" s="27"/>
      <c r="V53" s="28">
        <f t="shared" si="8"/>
        <v>584</v>
      </c>
      <c r="W53" s="16"/>
      <c r="X53" s="11"/>
      <c r="Y53" s="16"/>
      <c r="AA53" s="46">
        <f t="shared" si="13"/>
        <v>0</v>
      </c>
      <c r="AB53" s="46" t="str">
        <f t="shared" si="14"/>
        <v>0</v>
      </c>
      <c r="AC53" s="46" t="str">
        <f t="shared" si="15"/>
        <v>0</v>
      </c>
      <c r="AD53" s="46">
        <f t="shared" si="16"/>
        <v>60</v>
      </c>
    </row>
    <row r="54" spans="1:30" x14ac:dyDescent="0.25">
      <c r="A54" s="16"/>
      <c r="B54" s="13">
        <v>47</v>
      </c>
      <c r="C54" s="47">
        <f t="shared" si="9"/>
        <v>43084</v>
      </c>
      <c r="D54" s="48">
        <f t="shared" si="10"/>
        <v>160</v>
      </c>
      <c r="E54" s="14" t="s">
        <v>2</v>
      </c>
      <c r="F54" s="9">
        <f t="shared" si="17"/>
        <v>0.01</v>
      </c>
      <c r="G54" s="14" t="s">
        <v>3</v>
      </c>
      <c r="H54" s="15">
        <f t="shared" si="11"/>
        <v>1.6</v>
      </c>
      <c r="I54" s="17"/>
      <c r="J54" s="18">
        <f t="shared" si="0"/>
        <v>11.000000000000002</v>
      </c>
      <c r="K54" s="19" t="str">
        <f t="shared" si="1"/>
        <v>-</v>
      </c>
      <c r="L54" s="20">
        <f t="shared" si="2"/>
        <v>10</v>
      </c>
      <c r="M54" s="13" t="str">
        <f t="shared" si="3"/>
        <v>=</v>
      </c>
      <c r="N54" s="23">
        <f t="shared" si="4"/>
        <v>1.0000000000000018</v>
      </c>
      <c r="O54" s="21"/>
      <c r="P54" s="23">
        <f t="shared" si="5"/>
        <v>0</v>
      </c>
      <c r="Q54" s="10">
        <f t="shared" si="12"/>
        <v>314.11510336955234</v>
      </c>
      <c r="R54" s="24">
        <f t="shared" si="6"/>
        <v>0</v>
      </c>
      <c r="S54" s="25">
        <f>SUM($R$8:R54)</f>
        <v>-5.0230103530178419E-18</v>
      </c>
      <c r="T54" s="26">
        <f t="shared" si="7"/>
        <v>-1.5778034162645311E-15</v>
      </c>
      <c r="U54" s="27"/>
      <c r="V54" s="28">
        <f t="shared" si="8"/>
        <v>584</v>
      </c>
      <c r="W54" s="16"/>
      <c r="X54" s="11"/>
      <c r="Y54" s="16"/>
      <c r="AA54" s="46">
        <f t="shared" si="13"/>
        <v>0</v>
      </c>
      <c r="AB54" s="46" t="str">
        <f t="shared" si="14"/>
        <v>0</v>
      </c>
      <c r="AC54" s="46" t="str">
        <f t="shared" si="15"/>
        <v>0</v>
      </c>
      <c r="AD54" s="46">
        <f t="shared" si="16"/>
        <v>70</v>
      </c>
    </row>
    <row r="55" spans="1:30" x14ac:dyDescent="0.25">
      <c r="A55" s="16"/>
      <c r="B55" s="13">
        <v>48</v>
      </c>
      <c r="C55" s="47">
        <f t="shared" si="9"/>
        <v>43085</v>
      </c>
      <c r="D55" s="48">
        <f t="shared" si="10"/>
        <v>170</v>
      </c>
      <c r="E55" s="14" t="s">
        <v>2</v>
      </c>
      <c r="F55" s="9">
        <f t="shared" si="17"/>
        <v>0.01</v>
      </c>
      <c r="G55" s="14" t="s">
        <v>3</v>
      </c>
      <c r="H55" s="15">
        <f t="shared" si="11"/>
        <v>1.7000000000000002</v>
      </c>
      <c r="I55" s="17"/>
      <c r="J55" s="18">
        <f t="shared" si="0"/>
        <v>2.700000000000002</v>
      </c>
      <c r="K55" s="19" t="str">
        <f t="shared" si="1"/>
        <v>-</v>
      </c>
      <c r="L55" s="20" t="str">
        <f t="shared" si="2"/>
        <v>0</v>
      </c>
      <c r="M55" s="13" t="str">
        <f t="shared" si="3"/>
        <v>=</v>
      </c>
      <c r="N55" s="23">
        <f t="shared" si="4"/>
        <v>0</v>
      </c>
      <c r="O55" s="21"/>
      <c r="P55" s="23">
        <f t="shared" si="5"/>
        <v>-2.2204460492503131E-16</v>
      </c>
      <c r="Q55" s="10">
        <f t="shared" si="12"/>
        <v>314.42921847292189</v>
      </c>
      <c r="R55" s="24">
        <f t="shared" si="6"/>
        <v>-7.0618311492624027E-19</v>
      </c>
      <c r="S55" s="25">
        <f>SUM($R$8:R55)</f>
        <v>-5.7291934679440821E-18</v>
      </c>
      <c r="T55" s="26">
        <f t="shared" si="7"/>
        <v>-1.8014258246058268E-15</v>
      </c>
      <c r="U55" s="27"/>
      <c r="V55" s="28">
        <f t="shared" si="8"/>
        <v>620.50000000000011</v>
      </c>
      <c r="W55" s="16"/>
      <c r="X55" s="11"/>
      <c r="Y55" s="16"/>
      <c r="AA55" s="46">
        <f t="shared" si="13"/>
        <v>0</v>
      </c>
      <c r="AB55" s="46" t="str">
        <f t="shared" si="14"/>
        <v>0</v>
      </c>
      <c r="AC55" s="46" t="str">
        <f t="shared" si="15"/>
        <v>0</v>
      </c>
      <c r="AD55" s="46">
        <f t="shared" si="16"/>
        <v>70</v>
      </c>
    </row>
    <row r="56" spans="1:30" x14ac:dyDescent="0.25">
      <c r="A56" s="16"/>
      <c r="B56" s="13">
        <v>49</v>
      </c>
      <c r="C56" s="47">
        <f t="shared" si="9"/>
        <v>43086</v>
      </c>
      <c r="D56" s="48">
        <f t="shared" si="10"/>
        <v>170</v>
      </c>
      <c r="E56" s="14" t="s">
        <v>2</v>
      </c>
      <c r="F56" s="9">
        <f t="shared" si="17"/>
        <v>0.01</v>
      </c>
      <c r="G56" s="14" t="s">
        <v>3</v>
      </c>
      <c r="H56" s="15">
        <f t="shared" si="11"/>
        <v>1.7000000000000002</v>
      </c>
      <c r="I56" s="17"/>
      <c r="J56" s="18">
        <f t="shared" si="0"/>
        <v>4.4000000000000021</v>
      </c>
      <c r="K56" s="19" t="str">
        <f t="shared" si="1"/>
        <v>-</v>
      </c>
      <c r="L56" s="20" t="str">
        <f t="shared" si="2"/>
        <v>0</v>
      </c>
      <c r="M56" s="13" t="str">
        <f t="shared" si="3"/>
        <v>=</v>
      </c>
      <c r="N56" s="23">
        <f t="shared" si="4"/>
        <v>0</v>
      </c>
      <c r="O56" s="21"/>
      <c r="P56" s="23">
        <f t="shared" si="5"/>
        <v>-2.2204460492503131E-16</v>
      </c>
      <c r="Q56" s="10">
        <f t="shared" si="12"/>
        <v>314.74364769139481</v>
      </c>
      <c r="R56" s="24">
        <f t="shared" si="6"/>
        <v>-7.0547763728895132E-19</v>
      </c>
      <c r="S56" s="25">
        <f>SUM($R$8:R56)</f>
        <v>-6.4346711052330337E-18</v>
      </c>
      <c r="T56" s="26">
        <f t="shared" si="7"/>
        <v>-2.0252718553554642E-15</v>
      </c>
      <c r="U56" s="27"/>
      <c r="V56" s="28">
        <f t="shared" si="8"/>
        <v>620.50000000000011</v>
      </c>
      <c r="W56" s="16"/>
      <c r="X56" s="11"/>
      <c r="Y56" s="16"/>
      <c r="AA56" s="46">
        <f t="shared" si="13"/>
        <v>0</v>
      </c>
      <c r="AB56" s="46" t="str">
        <f t="shared" si="14"/>
        <v>0</v>
      </c>
      <c r="AC56" s="46" t="str">
        <f t="shared" si="15"/>
        <v>0</v>
      </c>
      <c r="AD56" s="46">
        <f t="shared" si="16"/>
        <v>70</v>
      </c>
    </row>
    <row r="57" spans="1:30" x14ac:dyDescent="0.25">
      <c r="A57" s="16"/>
      <c r="B57" s="13">
        <v>50</v>
      </c>
      <c r="C57" s="47">
        <f t="shared" si="9"/>
        <v>43087</v>
      </c>
      <c r="D57" s="48">
        <f t="shared" si="10"/>
        <v>170</v>
      </c>
      <c r="E57" s="14" t="s">
        <v>2</v>
      </c>
      <c r="F57" s="9">
        <f t="shared" si="17"/>
        <v>0.01</v>
      </c>
      <c r="G57" s="14" t="s">
        <v>3</v>
      </c>
      <c r="H57" s="15">
        <f t="shared" si="11"/>
        <v>1.7000000000000002</v>
      </c>
      <c r="I57" s="17"/>
      <c r="J57" s="18">
        <f t="shared" si="0"/>
        <v>6.1000000000000023</v>
      </c>
      <c r="K57" s="19" t="str">
        <f t="shared" si="1"/>
        <v>-</v>
      </c>
      <c r="L57" s="20" t="str">
        <f t="shared" si="2"/>
        <v>0</v>
      </c>
      <c r="M57" s="13" t="str">
        <f t="shared" si="3"/>
        <v>=</v>
      </c>
      <c r="N57" s="23">
        <f t="shared" si="4"/>
        <v>0</v>
      </c>
      <c r="O57" s="21"/>
      <c r="P57" s="23">
        <f t="shared" si="5"/>
        <v>-2.2204460492503131E-16</v>
      </c>
      <c r="Q57" s="10">
        <f t="shared" si="12"/>
        <v>315.0583913390862</v>
      </c>
      <c r="R57" s="24">
        <f t="shared" si="6"/>
        <v>-7.047728644245268E-19</v>
      </c>
      <c r="S57" s="25">
        <f>SUM($R$8:R57)</f>
        <v>-7.13944396965756E-18</v>
      </c>
      <c r="T57" s="26">
        <f t="shared" si="7"/>
        <v>-2.2493417321358504E-15</v>
      </c>
      <c r="U57" s="27"/>
      <c r="V57" s="28">
        <f t="shared" si="8"/>
        <v>620.50000000000011</v>
      </c>
      <c r="W57" s="16"/>
      <c r="X57" s="11"/>
      <c r="Y57" s="16"/>
      <c r="AA57" s="46">
        <f t="shared" si="13"/>
        <v>0</v>
      </c>
      <c r="AB57" s="46" t="str">
        <f t="shared" si="14"/>
        <v>0</v>
      </c>
      <c r="AC57" s="46" t="str">
        <f t="shared" si="15"/>
        <v>0</v>
      </c>
      <c r="AD57" s="46">
        <f t="shared" si="16"/>
        <v>70</v>
      </c>
    </row>
    <row r="58" spans="1:30" x14ac:dyDescent="0.25">
      <c r="A58" s="16"/>
      <c r="B58" s="13">
        <v>51</v>
      </c>
      <c r="C58" s="47">
        <f t="shared" si="9"/>
        <v>43088</v>
      </c>
      <c r="D58" s="48">
        <f t="shared" si="10"/>
        <v>170</v>
      </c>
      <c r="E58" s="14" t="s">
        <v>2</v>
      </c>
      <c r="F58" s="9">
        <f t="shared" si="17"/>
        <v>0.01</v>
      </c>
      <c r="G58" s="14" t="s">
        <v>3</v>
      </c>
      <c r="H58" s="15">
        <f t="shared" si="11"/>
        <v>1.7000000000000002</v>
      </c>
      <c r="I58" s="17"/>
      <c r="J58" s="18">
        <f t="shared" si="0"/>
        <v>7.8000000000000025</v>
      </c>
      <c r="K58" s="19" t="str">
        <f t="shared" si="1"/>
        <v>-</v>
      </c>
      <c r="L58" s="20" t="str">
        <f t="shared" si="2"/>
        <v>0</v>
      </c>
      <c r="M58" s="13" t="str">
        <f t="shared" si="3"/>
        <v>=</v>
      </c>
      <c r="N58" s="23">
        <f t="shared" si="4"/>
        <v>0</v>
      </c>
      <c r="O58" s="21"/>
      <c r="P58" s="23">
        <f t="shared" si="5"/>
        <v>-2.2204460492503131E-16</v>
      </c>
      <c r="Q58" s="10">
        <f t="shared" si="12"/>
        <v>315.37344973042531</v>
      </c>
      <c r="R58" s="24">
        <f t="shared" si="6"/>
        <v>-7.0406879562889787E-19</v>
      </c>
      <c r="S58" s="25">
        <f>SUM($R$8:R58)</f>
        <v>-7.8435127652864583E-18</v>
      </c>
      <c r="T58" s="26">
        <f t="shared" si="7"/>
        <v>-2.4736356787930181E-15</v>
      </c>
      <c r="U58" s="27"/>
      <c r="V58" s="28">
        <f t="shared" si="8"/>
        <v>620.50000000000011</v>
      </c>
      <c r="W58" s="16"/>
      <c r="X58" s="11"/>
      <c r="Y58" s="16"/>
      <c r="AA58" s="46">
        <f t="shared" si="13"/>
        <v>0</v>
      </c>
      <c r="AB58" s="46" t="str">
        <f t="shared" si="14"/>
        <v>0</v>
      </c>
      <c r="AC58" s="46" t="str">
        <f t="shared" si="15"/>
        <v>0</v>
      </c>
      <c r="AD58" s="46">
        <f t="shared" si="16"/>
        <v>70</v>
      </c>
    </row>
    <row r="59" spans="1:30" x14ac:dyDescent="0.25">
      <c r="A59" s="16"/>
      <c r="B59" s="13">
        <v>52</v>
      </c>
      <c r="C59" s="47">
        <f t="shared" si="9"/>
        <v>43089</v>
      </c>
      <c r="D59" s="48">
        <f t="shared" si="10"/>
        <v>170</v>
      </c>
      <c r="E59" s="14" t="s">
        <v>2</v>
      </c>
      <c r="F59" s="9">
        <f t="shared" si="17"/>
        <v>0.01</v>
      </c>
      <c r="G59" s="14" t="s">
        <v>3</v>
      </c>
      <c r="H59" s="15">
        <f t="shared" si="11"/>
        <v>1.7000000000000002</v>
      </c>
      <c r="I59" s="17"/>
      <c r="J59" s="18">
        <f t="shared" si="0"/>
        <v>9.5000000000000036</v>
      </c>
      <c r="K59" s="19" t="str">
        <f t="shared" si="1"/>
        <v>-</v>
      </c>
      <c r="L59" s="20" t="str">
        <f t="shared" si="2"/>
        <v>0</v>
      </c>
      <c r="M59" s="13" t="str">
        <f t="shared" si="3"/>
        <v>=</v>
      </c>
      <c r="N59" s="23">
        <f t="shared" si="4"/>
        <v>0</v>
      </c>
      <c r="O59" s="21"/>
      <c r="P59" s="23">
        <f t="shared" si="5"/>
        <v>-2.2204460492503131E-16</v>
      </c>
      <c r="Q59" s="10">
        <f t="shared" si="12"/>
        <v>315.68882318015574</v>
      </c>
      <c r="R59" s="24">
        <f t="shared" si="6"/>
        <v>-7.0336543019869912E-19</v>
      </c>
      <c r="S59" s="25">
        <f>SUM($R$8:R59)</f>
        <v>-8.5468781954851576E-18</v>
      </c>
      <c r="T59" s="26">
        <f t="shared" si="7"/>
        <v>-2.6981539193968424E-15</v>
      </c>
      <c r="U59" s="27"/>
      <c r="V59" s="28">
        <f t="shared" si="8"/>
        <v>620.50000000000011</v>
      </c>
      <c r="W59" s="16"/>
      <c r="X59" s="11"/>
      <c r="Y59" s="16"/>
      <c r="AA59" s="46">
        <f t="shared" si="13"/>
        <v>0</v>
      </c>
      <c r="AB59" s="46" t="str">
        <f t="shared" si="14"/>
        <v>0</v>
      </c>
      <c r="AC59" s="46" t="str">
        <f t="shared" si="15"/>
        <v>0</v>
      </c>
      <c r="AD59" s="46">
        <f t="shared" si="16"/>
        <v>70</v>
      </c>
    </row>
    <row r="60" spans="1:30" x14ac:dyDescent="0.25">
      <c r="A60" s="16"/>
      <c r="B60" s="13">
        <v>53</v>
      </c>
      <c r="C60" s="47">
        <f t="shared" si="9"/>
        <v>43090</v>
      </c>
      <c r="D60" s="48">
        <f t="shared" si="10"/>
        <v>170</v>
      </c>
      <c r="E60" s="14" t="s">
        <v>2</v>
      </c>
      <c r="F60" s="9">
        <f t="shared" si="17"/>
        <v>0.01</v>
      </c>
      <c r="G60" s="14" t="s">
        <v>3</v>
      </c>
      <c r="H60" s="15">
        <f t="shared" si="11"/>
        <v>1.7000000000000002</v>
      </c>
      <c r="I60" s="17"/>
      <c r="J60" s="18">
        <f t="shared" si="0"/>
        <v>11.200000000000003</v>
      </c>
      <c r="K60" s="19" t="str">
        <f t="shared" si="1"/>
        <v>-</v>
      </c>
      <c r="L60" s="20">
        <f t="shared" si="2"/>
        <v>10</v>
      </c>
      <c r="M60" s="13" t="str">
        <f t="shared" si="3"/>
        <v>=</v>
      </c>
      <c r="N60" s="23">
        <f t="shared" si="4"/>
        <v>1.2000000000000028</v>
      </c>
      <c r="O60" s="21"/>
      <c r="P60" s="23">
        <f t="shared" si="5"/>
        <v>0</v>
      </c>
      <c r="Q60" s="10">
        <f t="shared" si="12"/>
        <v>316.00451200333589</v>
      </c>
      <c r="R60" s="24">
        <f t="shared" si="6"/>
        <v>0</v>
      </c>
      <c r="S60" s="25">
        <f>SUM($R$8:R60)</f>
        <v>-8.5468781954851576E-18</v>
      </c>
      <c r="T60" s="26">
        <f t="shared" si="7"/>
        <v>-2.7008520733162392E-15</v>
      </c>
      <c r="U60" s="27"/>
      <c r="V60" s="28">
        <f t="shared" si="8"/>
        <v>620.50000000000011</v>
      </c>
      <c r="W60" s="16"/>
      <c r="X60" s="11"/>
      <c r="Y60" s="16"/>
      <c r="AA60" s="46">
        <f t="shared" si="13"/>
        <v>0</v>
      </c>
      <c r="AB60" s="46" t="str">
        <f t="shared" si="14"/>
        <v>0</v>
      </c>
      <c r="AC60" s="46" t="str">
        <f t="shared" si="15"/>
        <v>0</v>
      </c>
      <c r="AD60" s="46">
        <f t="shared" si="16"/>
        <v>80</v>
      </c>
    </row>
    <row r="61" spans="1:30" x14ac:dyDescent="0.25">
      <c r="A61" s="16"/>
      <c r="B61" s="13">
        <v>54</v>
      </c>
      <c r="C61" s="47">
        <f t="shared" si="9"/>
        <v>43091</v>
      </c>
      <c r="D61" s="48">
        <f t="shared" si="10"/>
        <v>180</v>
      </c>
      <c r="E61" s="14" t="s">
        <v>2</v>
      </c>
      <c r="F61" s="9">
        <f t="shared" si="17"/>
        <v>0.01</v>
      </c>
      <c r="G61" s="14" t="s">
        <v>3</v>
      </c>
      <c r="H61" s="15">
        <f t="shared" si="11"/>
        <v>1.8</v>
      </c>
      <c r="I61" s="17"/>
      <c r="J61" s="18">
        <f t="shared" si="0"/>
        <v>3.0000000000000027</v>
      </c>
      <c r="K61" s="19" t="str">
        <f t="shared" si="1"/>
        <v>-</v>
      </c>
      <c r="L61" s="20" t="str">
        <f t="shared" si="2"/>
        <v>0</v>
      </c>
      <c r="M61" s="13" t="str">
        <f t="shared" si="3"/>
        <v>=</v>
      </c>
      <c r="N61" s="23">
        <f t="shared" si="4"/>
        <v>0</v>
      </c>
      <c r="O61" s="21"/>
      <c r="P61" s="23">
        <f t="shared" si="5"/>
        <v>0</v>
      </c>
      <c r="Q61" s="10">
        <f t="shared" si="12"/>
        <v>316.32051651533925</v>
      </c>
      <c r="R61" s="24">
        <f t="shared" si="6"/>
        <v>0</v>
      </c>
      <c r="S61" s="25">
        <f>SUM($R$8:R61)</f>
        <v>-8.5468781954851576E-18</v>
      </c>
      <c r="T61" s="26">
        <f t="shared" si="7"/>
        <v>-2.7035529253895559E-15</v>
      </c>
      <c r="U61" s="27"/>
      <c r="V61" s="28">
        <f t="shared" si="8"/>
        <v>657</v>
      </c>
      <c r="W61" s="16"/>
      <c r="X61" s="11"/>
      <c r="Y61" s="16"/>
      <c r="AA61" s="46">
        <f t="shared" si="13"/>
        <v>0</v>
      </c>
      <c r="AB61" s="46" t="str">
        <f t="shared" si="14"/>
        <v>0</v>
      </c>
      <c r="AC61" s="46" t="str">
        <f t="shared" si="15"/>
        <v>0</v>
      </c>
      <c r="AD61" s="46">
        <f t="shared" si="16"/>
        <v>80</v>
      </c>
    </row>
    <row r="62" spans="1:30" x14ac:dyDescent="0.25">
      <c r="A62" s="16"/>
      <c r="B62" s="13">
        <v>55</v>
      </c>
      <c r="C62" s="47">
        <f t="shared" si="9"/>
        <v>43092</v>
      </c>
      <c r="D62" s="48">
        <f t="shared" si="10"/>
        <v>180</v>
      </c>
      <c r="E62" s="14" t="s">
        <v>2</v>
      </c>
      <c r="F62" s="9">
        <f t="shared" si="17"/>
        <v>0.01</v>
      </c>
      <c r="G62" s="14" t="s">
        <v>3</v>
      </c>
      <c r="H62" s="15">
        <f t="shared" si="11"/>
        <v>1.8</v>
      </c>
      <c r="I62" s="17"/>
      <c r="J62" s="18">
        <f t="shared" si="0"/>
        <v>4.8000000000000025</v>
      </c>
      <c r="K62" s="19" t="str">
        <f t="shared" si="1"/>
        <v>-</v>
      </c>
      <c r="L62" s="20" t="str">
        <f t="shared" si="2"/>
        <v>0</v>
      </c>
      <c r="M62" s="13" t="str">
        <f t="shared" si="3"/>
        <v>=</v>
      </c>
      <c r="N62" s="23">
        <f t="shared" si="4"/>
        <v>0</v>
      </c>
      <c r="O62" s="21"/>
      <c r="P62" s="23">
        <f t="shared" si="5"/>
        <v>0</v>
      </c>
      <c r="Q62" s="10">
        <f t="shared" si="12"/>
        <v>316.63683703185461</v>
      </c>
      <c r="R62" s="24">
        <f t="shared" si="6"/>
        <v>0</v>
      </c>
      <c r="S62" s="25">
        <f>SUM($R$8:R62)</f>
        <v>-8.5468781954851576E-18</v>
      </c>
      <c r="T62" s="26">
        <f t="shared" si="7"/>
        <v>-2.7062564783149455E-15</v>
      </c>
      <c r="U62" s="27"/>
      <c r="V62" s="28">
        <f t="shared" si="8"/>
        <v>657</v>
      </c>
      <c r="W62" s="16"/>
      <c r="X62" s="11"/>
      <c r="Y62" s="16"/>
      <c r="AA62" s="46">
        <f t="shared" si="13"/>
        <v>0</v>
      </c>
      <c r="AB62" s="46" t="str">
        <f t="shared" si="14"/>
        <v>0</v>
      </c>
      <c r="AC62" s="46" t="str">
        <f t="shared" si="15"/>
        <v>0</v>
      </c>
      <c r="AD62" s="46">
        <f t="shared" si="16"/>
        <v>80</v>
      </c>
    </row>
    <row r="63" spans="1:30" x14ac:dyDescent="0.25">
      <c r="A63" s="16"/>
      <c r="B63" s="13">
        <v>56</v>
      </c>
      <c r="C63" s="47">
        <f t="shared" si="9"/>
        <v>43093</v>
      </c>
      <c r="D63" s="48">
        <f t="shared" si="10"/>
        <v>180</v>
      </c>
      <c r="E63" s="14" t="s">
        <v>2</v>
      </c>
      <c r="F63" s="9">
        <f t="shared" si="17"/>
        <v>0.01</v>
      </c>
      <c r="G63" s="14" t="s">
        <v>3</v>
      </c>
      <c r="H63" s="15">
        <f t="shared" si="11"/>
        <v>1.8</v>
      </c>
      <c r="I63" s="17"/>
      <c r="J63" s="18">
        <f t="shared" si="0"/>
        <v>6.6000000000000023</v>
      </c>
      <c r="K63" s="19" t="str">
        <f t="shared" si="1"/>
        <v>-</v>
      </c>
      <c r="L63" s="20" t="str">
        <f t="shared" si="2"/>
        <v>0</v>
      </c>
      <c r="M63" s="13" t="str">
        <f t="shared" si="3"/>
        <v>=</v>
      </c>
      <c r="N63" s="23">
        <f t="shared" si="4"/>
        <v>0</v>
      </c>
      <c r="O63" s="21"/>
      <c r="P63" s="23">
        <f t="shared" si="5"/>
        <v>0</v>
      </c>
      <c r="Q63" s="10">
        <f t="shared" si="12"/>
        <v>316.95347386888648</v>
      </c>
      <c r="R63" s="24">
        <f t="shared" si="6"/>
        <v>0</v>
      </c>
      <c r="S63" s="25">
        <f>SUM($R$8:R63)</f>
        <v>-8.5468781954851576E-18</v>
      </c>
      <c r="T63" s="26">
        <f t="shared" si="7"/>
        <v>-2.7089627347932605E-15</v>
      </c>
      <c r="U63" s="27"/>
      <c r="V63" s="28">
        <f t="shared" si="8"/>
        <v>657</v>
      </c>
      <c r="W63" s="16"/>
      <c r="X63" s="11"/>
      <c r="Y63" s="16"/>
      <c r="AA63" s="46">
        <f t="shared" si="13"/>
        <v>0</v>
      </c>
      <c r="AB63" s="46" t="str">
        <f t="shared" si="14"/>
        <v>0</v>
      </c>
      <c r="AC63" s="46" t="str">
        <f t="shared" si="15"/>
        <v>0</v>
      </c>
      <c r="AD63" s="46">
        <f t="shared" si="16"/>
        <v>80</v>
      </c>
    </row>
    <row r="64" spans="1:30" x14ac:dyDescent="0.25">
      <c r="A64" s="16"/>
      <c r="B64" s="13">
        <v>57</v>
      </c>
      <c r="C64" s="47">
        <f t="shared" si="9"/>
        <v>43094</v>
      </c>
      <c r="D64" s="48">
        <f t="shared" si="10"/>
        <v>180</v>
      </c>
      <c r="E64" s="14" t="s">
        <v>2</v>
      </c>
      <c r="F64" s="9">
        <f t="shared" si="17"/>
        <v>0.01</v>
      </c>
      <c r="G64" s="14" t="s">
        <v>3</v>
      </c>
      <c r="H64" s="15">
        <f t="shared" si="11"/>
        <v>1.8</v>
      </c>
      <c r="I64" s="17"/>
      <c r="J64" s="18">
        <f t="shared" si="0"/>
        <v>8.4000000000000021</v>
      </c>
      <c r="K64" s="19" t="str">
        <f t="shared" si="1"/>
        <v>-</v>
      </c>
      <c r="L64" s="20" t="str">
        <f t="shared" si="2"/>
        <v>0</v>
      </c>
      <c r="M64" s="13" t="str">
        <f t="shared" si="3"/>
        <v>=</v>
      </c>
      <c r="N64" s="23">
        <f t="shared" si="4"/>
        <v>0</v>
      </c>
      <c r="O64" s="21"/>
      <c r="P64" s="23">
        <f t="shared" si="5"/>
        <v>0</v>
      </c>
      <c r="Q64" s="10">
        <f t="shared" si="12"/>
        <v>317.27042734275534</v>
      </c>
      <c r="R64" s="24">
        <f t="shared" si="6"/>
        <v>0</v>
      </c>
      <c r="S64" s="25">
        <f>SUM($R$8:R64)</f>
        <v>-8.5468781954851576E-18</v>
      </c>
      <c r="T64" s="26">
        <f t="shared" si="7"/>
        <v>-2.7116716975280537E-15</v>
      </c>
      <c r="U64" s="27"/>
      <c r="V64" s="28">
        <f t="shared" si="8"/>
        <v>657</v>
      </c>
      <c r="W64" s="16"/>
      <c r="X64" s="11"/>
      <c r="Y64" s="16"/>
      <c r="AA64" s="46">
        <f t="shared" si="13"/>
        <v>0</v>
      </c>
      <c r="AB64" s="46" t="str">
        <f t="shared" si="14"/>
        <v>0</v>
      </c>
      <c r="AC64" s="46" t="str">
        <f t="shared" si="15"/>
        <v>0</v>
      </c>
      <c r="AD64" s="46">
        <f t="shared" si="16"/>
        <v>80</v>
      </c>
    </row>
    <row r="65" spans="1:30" x14ac:dyDescent="0.25">
      <c r="A65" s="16"/>
      <c r="B65" s="13">
        <v>58</v>
      </c>
      <c r="C65" s="47">
        <f t="shared" si="9"/>
        <v>43095</v>
      </c>
      <c r="D65" s="48">
        <f t="shared" si="10"/>
        <v>180</v>
      </c>
      <c r="E65" s="14" t="s">
        <v>2</v>
      </c>
      <c r="F65" s="9">
        <f t="shared" si="17"/>
        <v>0.01</v>
      </c>
      <c r="G65" s="14" t="s">
        <v>3</v>
      </c>
      <c r="H65" s="15">
        <f t="shared" si="11"/>
        <v>1.8</v>
      </c>
      <c r="I65" s="17"/>
      <c r="J65" s="18">
        <f t="shared" si="0"/>
        <v>10.200000000000003</v>
      </c>
      <c r="K65" s="19" t="str">
        <f t="shared" si="1"/>
        <v>-</v>
      </c>
      <c r="L65" s="20">
        <f t="shared" si="2"/>
        <v>10</v>
      </c>
      <c r="M65" s="13" t="str">
        <f t="shared" si="3"/>
        <v>=</v>
      </c>
      <c r="N65" s="23">
        <f t="shared" si="4"/>
        <v>0.20000000000000284</v>
      </c>
      <c r="O65" s="21"/>
      <c r="P65" s="23">
        <f t="shared" si="5"/>
        <v>0</v>
      </c>
      <c r="Q65" s="10">
        <f t="shared" si="12"/>
        <v>317.58769777009809</v>
      </c>
      <c r="R65" s="24">
        <f t="shared" si="6"/>
        <v>0</v>
      </c>
      <c r="S65" s="25">
        <f>SUM($R$8:R65)</f>
        <v>-8.5468781954851576E-18</v>
      </c>
      <c r="T65" s="26">
        <f t="shared" si="7"/>
        <v>-2.7143833692255815E-15</v>
      </c>
      <c r="U65" s="27"/>
      <c r="V65" s="28">
        <f t="shared" si="8"/>
        <v>657</v>
      </c>
      <c r="W65" s="16"/>
      <c r="X65" s="11"/>
      <c r="Y65" s="16"/>
      <c r="AA65" s="46">
        <f t="shared" si="13"/>
        <v>0</v>
      </c>
      <c r="AB65" s="46" t="str">
        <f t="shared" si="14"/>
        <v>0</v>
      </c>
      <c r="AC65" s="46" t="str">
        <f t="shared" si="15"/>
        <v>0</v>
      </c>
      <c r="AD65" s="46">
        <f t="shared" si="16"/>
        <v>90</v>
      </c>
    </row>
    <row r="66" spans="1:30" x14ac:dyDescent="0.25">
      <c r="A66" s="16"/>
      <c r="B66" s="13">
        <v>59</v>
      </c>
      <c r="C66" s="47">
        <f t="shared" si="9"/>
        <v>43096</v>
      </c>
      <c r="D66" s="48">
        <f t="shared" si="10"/>
        <v>190</v>
      </c>
      <c r="E66" s="14" t="s">
        <v>2</v>
      </c>
      <c r="F66" s="9">
        <f t="shared" si="17"/>
        <v>0.01</v>
      </c>
      <c r="G66" s="14" t="s">
        <v>3</v>
      </c>
      <c r="H66" s="15">
        <f t="shared" si="11"/>
        <v>1.9</v>
      </c>
      <c r="I66" s="17"/>
      <c r="J66" s="18">
        <f t="shared" si="0"/>
        <v>2.1000000000000028</v>
      </c>
      <c r="K66" s="19" t="str">
        <f t="shared" si="1"/>
        <v>-</v>
      </c>
      <c r="L66" s="20" t="str">
        <f t="shared" si="2"/>
        <v>0</v>
      </c>
      <c r="M66" s="13" t="str">
        <f t="shared" si="3"/>
        <v>=</v>
      </c>
      <c r="N66" s="23">
        <f t="shared" si="4"/>
        <v>0</v>
      </c>
      <c r="O66" s="21"/>
      <c r="P66" s="23">
        <f t="shared" si="5"/>
        <v>-2.2204460492503131E-16</v>
      </c>
      <c r="Q66" s="10">
        <f t="shared" si="12"/>
        <v>317.90528546786817</v>
      </c>
      <c r="R66" s="24">
        <f t="shared" si="6"/>
        <v>-6.9846150748404012E-19</v>
      </c>
      <c r="S66" s="25">
        <f>SUM($R$8:R66)</f>
        <v>-9.2453397029691974E-18</v>
      </c>
      <c r="T66" s="26">
        <f t="shared" si="7"/>
        <v>-2.9391423575198381E-15</v>
      </c>
      <c r="U66" s="27"/>
      <c r="V66" s="28">
        <f t="shared" si="8"/>
        <v>693.5</v>
      </c>
      <c r="W66" s="16"/>
      <c r="X66" s="11"/>
      <c r="Y66" s="16"/>
      <c r="AA66" s="46">
        <f t="shared" si="13"/>
        <v>0</v>
      </c>
      <c r="AB66" s="46" t="str">
        <f t="shared" si="14"/>
        <v>0</v>
      </c>
      <c r="AC66" s="46" t="str">
        <f t="shared" si="15"/>
        <v>0</v>
      </c>
      <c r="AD66" s="46">
        <f t="shared" si="16"/>
        <v>90</v>
      </c>
    </row>
    <row r="67" spans="1:30" x14ac:dyDescent="0.25">
      <c r="A67" s="16"/>
      <c r="B67" s="13">
        <v>60</v>
      </c>
      <c r="C67" s="47">
        <f t="shared" si="9"/>
        <v>43097</v>
      </c>
      <c r="D67" s="48">
        <f t="shared" si="10"/>
        <v>190</v>
      </c>
      <c r="E67" s="14" t="s">
        <v>2</v>
      </c>
      <c r="F67" s="9">
        <f t="shared" si="17"/>
        <v>0.01</v>
      </c>
      <c r="G67" s="14" t="s">
        <v>3</v>
      </c>
      <c r="H67" s="15">
        <f t="shared" si="11"/>
        <v>1.9</v>
      </c>
      <c r="I67" s="17"/>
      <c r="J67" s="18">
        <f t="shared" si="0"/>
        <v>4.0000000000000027</v>
      </c>
      <c r="K67" s="19" t="str">
        <f t="shared" si="1"/>
        <v>-</v>
      </c>
      <c r="L67" s="20" t="str">
        <f t="shared" si="2"/>
        <v>0</v>
      </c>
      <c r="M67" s="13" t="str">
        <f t="shared" si="3"/>
        <v>=</v>
      </c>
      <c r="N67" s="23">
        <f t="shared" si="4"/>
        <v>0</v>
      </c>
      <c r="O67" s="21"/>
      <c r="P67" s="23">
        <f t="shared" si="5"/>
        <v>-2.2204460492503131E-16</v>
      </c>
      <c r="Q67" s="10">
        <f t="shared" si="12"/>
        <v>318.22319075333604</v>
      </c>
      <c r="R67" s="24">
        <f t="shared" si="6"/>
        <v>-6.9776374374029977E-19</v>
      </c>
      <c r="S67" s="25">
        <f>SUM($R$8:R67)</f>
        <v>-9.9431034467094966E-18</v>
      </c>
      <c r="T67" s="26">
        <f t="shared" si="7"/>
        <v>-3.1641261048023891E-15</v>
      </c>
      <c r="U67" s="27"/>
      <c r="V67" s="28">
        <f t="shared" si="8"/>
        <v>693.5</v>
      </c>
      <c r="W67" s="16"/>
      <c r="X67" s="11"/>
      <c r="Y67" s="16"/>
      <c r="AA67" s="46">
        <f t="shared" si="13"/>
        <v>0</v>
      </c>
      <c r="AB67" s="46" t="str">
        <f t="shared" si="14"/>
        <v>0</v>
      </c>
      <c r="AC67" s="46" t="str">
        <f t="shared" si="15"/>
        <v>0</v>
      </c>
      <c r="AD67" s="46">
        <f t="shared" si="16"/>
        <v>90</v>
      </c>
    </row>
    <row r="68" spans="1:30" x14ac:dyDescent="0.25">
      <c r="A68" s="16"/>
      <c r="B68" s="13">
        <v>61</v>
      </c>
      <c r="C68" s="47">
        <f t="shared" si="9"/>
        <v>43098</v>
      </c>
      <c r="D68" s="48">
        <f t="shared" si="10"/>
        <v>190</v>
      </c>
      <c r="E68" s="14" t="s">
        <v>2</v>
      </c>
      <c r="F68" s="9">
        <f t="shared" si="17"/>
        <v>0.01</v>
      </c>
      <c r="G68" s="14" t="s">
        <v>3</v>
      </c>
      <c r="H68" s="15">
        <f t="shared" si="11"/>
        <v>1.9</v>
      </c>
      <c r="I68" s="17"/>
      <c r="J68" s="18">
        <f t="shared" si="0"/>
        <v>5.9000000000000021</v>
      </c>
      <c r="K68" s="19" t="str">
        <f t="shared" si="1"/>
        <v>-</v>
      </c>
      <c r="L68" s="20" t="str">
        <f t="shared" si="2"/>
        <v>0</v>
      </c>
      <c r="M68" s="13" t="str">
        <f t="shared" si="3"/>
        <v>=</v>
      </c>
      <c r="N68" s="23">
        <f t="shared" si="4"/>
        <v>0</v>
      </c>
      <c r="O68" s="21"/>
      <c r="P68" s="23">
        <f t="shared" si="5"/>
        <v>-2.2204460492503131E-16</v>
      </c>
      <c r="Q68" s="10">
        <f t="shared" si="12"/>
        <v>318.54141394408936</v>
      </c>
      <c r="R68" s="24">
        <f t="shared" si="6"/>
        <v>-6.9706667706323658E-19</v>
      </c>
      <c r="S68" s="25">
        <f>SUM($R$8:R68)</f>
        <v>-1.0640170123772733E-17</v>
      </c>
      <c r="T68" s="26">
        <f t="shared" si="7"/>
        <v>-3.3893348358322223E-15</v>
      </c>
      <c r="U68" s="27"/>
      <c r="V68" s="28">
        <f t="shared" si="8"/>
        <v>693.5</v>
      </c>
      <c r="W68" s="16"/>
      <c r="X68" s="11"/>
      <c r="Y68" s="16"/>
      <c r="AA68" s="46">
        <f t="shared" si="13"/>
        <v>0</v>
      </c>
      <c r="AB68" s="46" t="str">
        <f t="shared" si="14"/>
        <v>0</v>
      </c>
      <c r="AC68" s="46" t="str">
        <f t="shared" si="15"/>
        <v>0</v>
      </c>
      <c r="AD68" s="46">
        <f t="shared" si="16"/>
        <v>90</v>
      </c>
    </row>
    <row r="69" spans="1:30" x14ac:dyDescent="0.25">
      <c r="A69" s="16"/>
      <c r="B69" s="13">
        <v>62</v>
      </c>
      <c r="C69" s="47">
        <f t="shared" si="9"/>
        <v>43099</v>
      </c>
      <c r="D69" s="48">
        <f t="shared" si="10"/>
        <v>190</v>
      </c>
      <c r="E69" s="14" t="s">
        <v>2</v>
      </c>
      <c r="F69" s="9">
        <f t="shared" si="17"/>
        <v>0.01</v>
      </c>
      <c r="G69" s="14" t="s">
        <v>3</v>
      </c>
      <c r="H69" s="15">
        <f t="shared" si="11"/>
        <v>1.9</v>
      </c>
      <c r="I69" s="17"/>
      <c r="J69" s="18">
        <f t="shared" si="0"/>
        <v>7.8000000000000025</v>
      </c>
      <c r="K69" s="19" t="str">
        <f t="shared" si="1"/>
        <v>-</v>
      </c>
      <c r="L69" s="20" t="str">
        <f t="shared" si="2"/>
        <v>0</v>
      </c>
      <c r="M69" s="13" t="str">
        <f t="shared" si="3"/>
        <v>=</v>
      </c>
      <c r="N69" s="23">
        <f t="shared" si="4"/>
        <v>0</v>
      </c>
      <c r="O69" s="21"/>
      <c r="P69" s="23">
        <f t="shared" si="5"/>
        <v>-2.2204460492503131E-16</v>
      </c>
      <c r="Q69" s="10">
        <f t="shared" si="12"/>
        <v>318.85995535803346</v>
      </c>
      <c r="R69" s="24">
        <f t="shared" si="6"/>
        <v>-6.9637030675648012E-19</v>
      </c>
      <c r="S69" s="25">
        <f>SUM($R$8:R69)</f>
        <v>-1.1336540430529213E-17</v>
      </c>
      <c r="T69" s="26">
        <f t="shared" si="7"/>
        <v>-3.6147687755930865E-15</v>
      </c>
      <c r="U69" s="27"/>
      <c r="V69" s="28">
        <f t="shared" si="8"/>
        <v>693.5</v>
      </c>
      <c r="W69" s="16"/>
      <c r="X69" s="11"/>
      <c r="Y69" s="16"/>
      <c r="AA69" s="46">
        <f t="shared" si="13"/>
        <v>0</v>
      </c>
      <c r="AB69" s="46" t="str">
        <f t="shared" si="14"/>
        <v>0</v>
      </c>
      <c r="AC69" s="46" t="str">
        <f t="shared" si="15"/>
        <v>0</v>
      </c>
      <c r="AD69" s="46">
        <f t="shared" si="16"/>
        <v>90</v>
      </c>
    </row>
    <row r="70" spans="1:30" x14ac:dyDescent="0.25">
      <c r="A70" s="16"/>
      <c r="B70" s="13">
        <v>63</v>
      </c>
      <c r="C70" s="47">
        <f t="shared" si="9"/>
        <v>43100</v>
      </c>
      <c r="D70" s="48">
        <f t="shared" si="10"/>
        <v>190</v>
      </c>
      <c r="E70" s="14" t="s">
        <v>2</v>
      </c>
      <c r="F70" s="9">
        <f t="shared" si="17"/>
        <v>0.01</v>
      </c>
      <c r="G70" s="14" t="s">
        <v>3</v>
      </c>
      <c r="H70" s="15">
        <f t="shared" si="11"/>
        <v>1.9</v>
      </c>
      <c r="I70" s="17"/>
      <c r="J70" s="18">
        <f t="shared" si="0"/>
        <v>9.7000000000000028</v>
      </c>
      <c r="K70" s="19" t="str">
        <f t="shared" si="1"/>
        <v>-</v>
      </c>
      <c r="L70" s="20" t="str">
        <f t="shared" si="2"/>
        <v>0</v>
      </c>
      <c r="M70" s="13" t="str">
        <f t="shared" si="3"/>
        <v>=</v>
      </c>
      <c r="N70" s="23">
        <f t="shared" si="4"/>
        <v>0</v>
      </c>
      <c r="O70" s="21"/>
      <c r="P70" s="23">
        <f t="shared" si="5"/>
        <v>-2.2204460492503131E-16</v>
      </c>
      <c r="Q70" s="10">
        <f t="shared" si="12"/>
        <v>319.17881531339151</v>
      </c>
      <c r="R70" s="24">
        <f t="shared" si="6"/>
        <v>-6.956746321243557E-19</v>
      </c>
      <c r="S70" s="25">
        <f>SUM($R$8:R70)</f>
        <v>-1.2032215062653569E-17</v>
      </c>
      <c r="T70" s="26">
        <f t="shared" si="7"/>
        <v>-3.840428149293711E-15</v>
      </c>
      <c r="U70" s="27"/>
      <c r="V70" s="28">
        <f t="shared" si="8"/>
        <v>693.5</v>
      </c>
      <c r="W70" s="16"/>
      <c r="X70" s="11"/>
      <c r="Y70" s="16"/>
      <c r="AA70" s="46">
        <f t="shared" si="13"/>
        <v>0</v>
      </c>
      <c r="AB70" s="46" t="str">
        <f t="shared" si="14"/>
        <v>0</v>
      </c>
      <c r="AC70" s="46" t="str">
        <f t="shared" si="15"/>
        <v>0</v>
      </c>
      <c r="AD70" s="46">
        <f t="shared" si="16"/>
        <v>90</v>
      </c>
    </row>
    <row r="71" spans="1:30" x14ac:dyDescent="0.25">
      <c r="A71" s="16"/>
      <c r="B71" s="13">
        <v>64</v>
      </c>
      <c r="C71" s="47">
        <f t="shared" si="9"/>
        <v>43101</v>
      </c>
      <c r="D71" s="48">
        <f t="shared" si="10"/>
        <v>190</v>
      </c>
      <c r="E71" s="14" t="s">
        <v>2</v>
      </c>
      <c r="F71" s="9">
        <f t="shared" si="17"/>
        <v>0.01</v>
      </c>
      <c r="G71" s="14" t="s">
        <v>3</v>
      </c>
      <c r="H71" s="15">
        <f t="shared" si="11"/>
        <v>1.9</v>
      </c>
      <c r="I71" s="17"/>
      <c r="J71" s="18">
        <f t="shared" si="0"/>
        <v>11.600000000000003</v>
      </c>
      <c r="K71" s="19" t="str">
        <f t="shared" si="1"/>
        <v>-</v>
      </c>
      <c r="L71" s="20">
        <f t="shared" si="2"/>
        <v>10</v>
      </c>
      <c r="M71" s="13" t="str">
        <f t="shared" si="3"/>
        <v>=</v>
      </c>
      <c r="N71" s="23">
        <f t="shared" si="4"/>
        <v>1.6000000000000032</v>
      </c>
      <c r="O71" s="21"/>
      <c r="P71" s="23">
        <f t="shared" si="5"/>
        <v>0</v>
      </c>
      <c r="Q71" s="10">
        <f t="shared" si="12"/>
        <v>319.49799412870487</v>
      </c>
      <c r="R71" s="24">
        <f t="shared" si="6"/>
        <v>0</v>
      </c>
      <c r="S71" s="25">
        <f>SUM($R$8:R71)</f>
        <v>-1.2032215062653569E-17</v>
      </c>
      <c r="T71" s="26">
        <f t="shared" si="7"/>
        <v>-3.8442685774430043E-15</v>
      </c>
      <c r="U71" s="27"/>
      <c r="V71" s="28">
        <f t="shared" si="8"/>
        <v>693.5</v>
      </c>
      <c r="W71" s="16"/>
      <c r="X71" s="11"/>
      <c r="Y71" s="16"/>
      <c r="AA71" s="46">
        <f t="shared" si="13"/>
        <v>0</v>
      </c>
      <c r="AB71" s="46" t="str">
        <f t="shared" si="14"/>
        <v>0</v>
      </c>
      <c r="AC71" s="46" t="str">
        <f t="shared" si="15"/>
        <v>0</v>
      </c>
      <c r="AD71" s="46">
        <f t="shared" si="16"/>
        <v>100</v>
      </c>
    </row>
    <row r="72" spans="1:30" x14ac:dyDescent="0.25">
      <c r="A72" s="16"/>
      <c r="B72" s="13">
        <v>65</v>
      </c>
      <c r="C72" s="47">
        <f t="shared" si="9"/>
        <v>43102</v>
      </c>
      <c r="D72" s="48">
        <f t="shared" si="10"/>
        <v>200</v>
      </c>
      <c r="E72" s="14" t="s">
        <v>2</v>
      </c>
      <c r="F72" s="9">
        <f t="shared" si="17"/>
        <v>0.01</v>
      </c>
      <c r="G72" s="14" t="s">
        <v>3</v>
      </c>
      <c r="H72" s="15">
        <f t="shared" si="11"/>
        <v>2</v>
      </c>
      <c r="I72" s="17"/>
      <c r="J72" s="18">
        <f t="shared" si="0"/>
        <v>3.6000000000000032</v>
      </c>
      <c r="K72" s="19" t="str">
        <f t="shared" si="1"/>
        <v>-</v>
      </c>
      <c r="L72" s="20" t="str">
        <f t="shared" si="2"/>
        <v>0</v>
      </c>
      <c r="M72" s="13" t="str">
        <f t="shared" si="3"/>
        <v>=</v>
      </c>
      <c r="N72" s="23">
        <f t="shared" si="4"/>
        <v>0</v>
      </c>
      <c r="O72" s="21"/>
      <c r="P72" s="23">
        <f t="shared" si="5"/>
        <v>0</v>
      </c>
      <c r="Q72" s="10">
        <f t="shared" si="12"/>
        <v>319.81749212283358</v>
      </c>
      <c r="R72" s="24">
        <f t="shared" si="6"/>
        <v>0</v>
      </c>
      <c r="S72" s="25">
        <f>SUM($R$8:R72)</f>
        <v>-1.2032215062653569E-17</v>
      </c>
      <c r="T72" s="26">
        <f t="shared" si="7"/>
        <v>-3.8481128460204472E-15</v>
      </c>
      <c r="U72" s="27"/>
      <c r="V72" s="28">
        <f t="shared" si="8"/>
        <v>730</v>
      </c>
      <c r="W72" s="16"/>
      <c r="X72" s="11"/>
      <c r="Y72" s="16"/>
      <c r="AA72" s="46">
        <f t="shared" si="13"/>
        <v>0</v>
      </c>
      <c r="AB72" s="46" t="str">
        <f t="shared" si="14"/>
        <v>0</v>
      </c>
      <c r="AC72" s="46" t="str">
        <f t="shared" si="15"/>
        <v>0</v>
      </c>
      <c r="AD72" s="46">
        <f t="shared" si="16"/>
        <v>100</v>
      </c>
    </row>
    <row r="73" spans="1:30" x14ac:dyDescent="0.25">
      <c r="A73" s="16"/>
      <c r="B73" s="13">
        <v>66</v>
      </c>
      <c r="C73" s="47">
        <f t="shared" si="9"/>
        <v>43103</v>
      </c>
      <c r="D73" s="48">
        <f t="shared" si="10"/>
        <v>200</v>
      </c>
      <c r="E73" s="14" t="s">
        <v>2</v>
      </c>
      <c r="F73" s="9">
        <f t="shared" si="17"/>
        <v>0.01</v>
      </c>
      <c r="G73" s="14" t="s">
        <v>3</v>
      </c>
      <c r="H73" s="15">
        <f t="shared" si="11"/>
        <v>2</v>
      </c>
      <c r="I73" s="17"/>
      <c r="J73" s="18">
        <f t="shared" ref="J73:J136" si="18">IF(N72&gt;0,N72+H73+X72-P72,H73+J72-P72+X72)</f>
        <v>5.6000000000000032</v>
      </c>
      <c r="K73" s="19" t="str">
        <f t="shared" ref="K73:K136" si="19">IF(L73&gt;0,"-","")</f>
        <v>-</v>
      </c>
      <c r="L73" s="20" t="str">
        <f t="shared" ref="L73:L136" si="20">IF(H73&gt;=500,IF(J73&gt;=10010,ROUNDDOWN(J73,-1),"0"),IF(H73&gt;=250,IF(J73&gt;=5010,ROUNDDOWN(J73,-1),"0"),IF(H73&gt;=50,IF(J73&gt;=1010,ROUNDDOWN(J73,-1),"0"),IF(J73&gt;=10,ROUNDDOWN(J73,-1),"0"))))</f>
        <v>0</v>
      </c>
      <c r="M73" s="13" t="str">
        <f t="shared" ref="M73:M136" si="21">IF(L73&gt;0,"=","")</f>
        <v>=</v>
      </c>
      <c r="N73" s="23">
        <f t="shared" ref="N73:N136" si="22">IF(((J73-L73)&lt;&gt;J73),(J73-L73),0)</f>
        <v>0</v>
      </c>
      <c r="O73" s="21"/>
      <c r="P73" s="23">
        <f t="shared" ref="P73:P136" si="23">IF(N73&gt;0, N73-(N73*$J$3*0.01), H73-(H73*$J$3*0.01))</f>
        <v>0</v>
      </c>
      <c r="Q73" s="10">
        <f t="shared" si="12"/>
        <v>320.13730961495639</v>
      </c>
      <c r="R73" s="24">
        <f t="shared" ref="R73:R136" si="24">P73/Q73</f>
        <v>0</v>
      </c>
      <c r="S73" s="25">
        <f>SUM($R$8:R73)</f>
        <v>-1.2032215062653569E-17</v>
      </c>
      <c r="T73" s="26">
        <f t="shared" ref="T73:T136" si="25">S73*Q73</f>
        <v>-3.8519609588664678E-15</v>
      </c>
      <c r="U73" s="27"/>
      <c r="V73" s="28">
        <f t="shared" ref="V73:V136" si="26">H73*365</f>
        <v>730</v>
      </c>
      <c r="W73" s="16"/>
      <c r="X73" s="11"/>
      <c r="Y73" s="16"/>
      <c r="AA73" s="46">
        <f t="shared" si="13"/>
        <v>0</v>
      </c>
      <c r="AB73" s="46" t="str">
        <f t="shared" si="14"/>
        <v>0</v>
      </c>
      <c r="AC73" s="46" t="str">
        <f t="shared" si="15"/>
        <v>0</v>
      </c>
      <c r="AD73" s="46">
        <f t="shared" si="16"/>
        <v>100</v>
      </c>
    </row>
    <row r="74" spans="1:30" x14ac:dyDescent="0.25">
      <c r="A74" s="16"/>
      <c r="B74" s="13">
        <v>67</v>
      </c>
      <c r="C74" s="47">
        <f t="shared" ref="C74:C137" si="27">C73+1</f>
        <v>43104</v>
      </c>
      <c r="D74" s="48">
        <f t="shared" ref="D74:D137" si="28">D73+L73</f>
        <v>200</v>
      </c>
      <c r="E74" s="14" t="s">
        <v>2</v>
      </c>
      <c r="F74" s="9">
        <f t="shared" si="17"/>
        <v>0.01</v>
      </c>
      <c r="G74" s="14" t="s">
        <v>3</v>
      </c>
      <c r="H74" s="15">
        <f t="shared" ref="H74:H137" si="29">$D$3*(IF($D$3&gt;=10010,(F74+0.25%),IF($D$3&gt;=5010,(F74+0.2%),IF($D$3&gt;=1010,(F74+0.1%),F74))))+AD73*F74+AC73*(F74+0.1%)+AB73*(F74+0.2%)+AA73*(F74+0.25%)</f>
        <v>2</v>
      </c>
      <c r="I74" s="17"/>
      <c r="J74" s="18">
        <f t="shared" si="18"/>
        <v>7.6000000000000032</v>
      </c>
      <c r="K74" s="19" t="str">
        <f t="shared" si="19"/>
        <v>-</v>
      </c>
      <c r="L74" s="20" t="str">
        <f t="shared" si="20"/>
        <v>0</v>
      </c>
      <c r="M74" s="13" t="str">
        <f t="shared" si="21"/>
        <v>=</v>
      </c>
      <c r="N74" s="23">
        <f t="shared" si="22"/>
        <v>0</v>
      </c>
      <c r="O74" s="21"/>
      <c r="P74" s="23">
        <f t="shared" si="23"/>
        <v>0</v>
      </c>
      <c r="Q74" s="10">
        <f t="shared" ref="Q74:Q137" si="30">Q73*$S$3*0.01+Q73</f>
        <v>320.45744692457134</v>
      </c>
      <c r="R74" s="24">
        <f t="shared" si="24"/>
        <v>0</v>
      </c>
      <c r="S74" s="25">
        <f>SUM($R$8:R74)</f>
        <v>-1.2032215062653569E-17</v>
      </c>
      <c r="T74" s="26">
        <f t="shared" si="25"/>
        <v>-3.8558129198253337E-15</v>
      </c>
      <c r="U74" s="27"/>
      <c r="V74" s="28">
        <f t="shared" si="26"/>
        <v>730</v>
      </c>
      <c r="W74" s="16"/>
      <c r="X74" s="11"/>
      <c r="Y74" s="16"/>
      <c r="AA74" s="46">
        <f t="shared" ref="AA74:AA137" si="31">IF(L74&gt;10010,AA73+L74,AA73)</f>
        <v>0</v>
      </c>
      <c r="AB74" s="46" t="str">
        <f t="shared" ref="AB74:AB137" si="32">IF(AND(L74&lt;10010,L74 &gt;=5010),AB73+L74,AB73)</f>
        <v>0</v>
      </c>
      <c r="AC74" s="46" t="str">
        <f t="shared" ref="AC74:AC137" si="33">IF(AND(L74&lt;5010,L74 &gt;=1010),AC73+L74,AC73)</f>
        <v>0</v>
      </c>
      <c r="AD74" s="46">
        <f t="shared" ref="AD74:AD137" si="34">IF(AND(L74&lt;1010,L74 &gt;0),AD73+L74,AD73)</f>
        <v>100</v>
      </c>
    </row>
    <row r="75" spans="1:30" x14ac:dyDescent="0.25">
      <c r="A75" s="16"/>
      <c r="B75" s="13">
        <v>68</v>
      </c>
      <c r="C75" s="47">
        <f t="shared" si="27"/>
        <v>43105</v>
      </c>
      <c r="D75" s="48">
        <f t="shared" si="28"/>
        <v>200</v>
      </c>
      <c r="E75" s="14" t="s">
        <v>2</v>
      </c>
      <c r="F75" s="9">
        <f t="shared" ref="F75:F138" si="35">F74</f>
        <v>0.01</v>
      </c>
      <c r="G75" s="14" t="s">
        <v>3</v>
      </c>
      <c r="H75" s="15">
        <f t="shared" si="29"/>
        <v>2</v>
      </c>
      <c r="I75" s="17"/>
      <c r="J75" s="18">
        <f t="shared" si="18"/>
        <v>9.6000000000000032</v>
      </c>
      <c r="K75" s="19" t="str">
        <f t="shared" si="19"/>
        <v>-</v>
      </c>
      <c r="L75" s="20" t="str">
        <f t="shared" si="20"/>
        <v>0</v>
      </c>
      <c r="M75" s="13" t="str">
        <f t="shared" si="21"/>
        <v>=</v>
      </c>
      <c r="N75" s="23">
        <f t="shared" si="22"/>
        <v>0</v>
      </c>
      <c r="O75" s="21"/>
      <c r="P75" s="23">
        <f t="shared" si="23"/>
        <v>0</v>
      </c>
      <c r="Q75" s="10">
        <f t="shared" si="30"/>
        <v>320.77790437149594</v>
      </c>
      <c r="R75" s="24">
        <f t="shared" si="24"/>
        <v>0</v>
      </c>
      <c r="S75" s="25">
        <f>SUM($R$8:R75)</f>
        <v>-1.2032215062653569E-17</v>
      </c>
      <c r="T75" s="26">
        <f t="shared" si="25"/>
        <v>-3.8596687327451595E-15</v>
      </c>
      <c r="U75" s="27"/>
      <c r="V75" s="28">
        <f t="shared" si="26"/>
        <v>730</v>
      </c>
      <c r="W75" s="16"/>
      <c r="X75" s="11"/>
      <c r="Y75" s="16"/>
      <c r="AA75" s="46">
        <f t="shared" si="31"/>
        <v>0</v>
      </c>
      <c r="AB75" s="46" t="str">
        <f t="shared" si="32"/>
        <v>0</v>
      </c>
      <c r="AC75" s="46" t="str">
        <f t="shared" si="33"/>
        <v>0</v>
      </c>
      <c r="AD75" s="46">
        <f t="shared" si="34"/>
        <v>100</v>
      </c>
    </row>
    <row r="76" spans="1:30" x14ac:dyDescent="0.25">
      <c r="A76" s="16"/>
      <c r="B76" s="13">
        <v>69</v>
      </c>
      <c r="C76" s="47">
        <f t="shared" si="27"/>
        <v>43106</v>
      </c>
      <c r="D76" s="48">
        <f t="shared" si="28"/>
        <v>200</v>
      </c>
      <c r="E76" s="14" t="s">
        <v>2</v>
      </c>
      <c r="F76" s="9">
        <f t="shared" si="35"/>
        <v>0.01</v>
      </c>
      <c r="G76" s="14" t="s">
        <v>3</v>
      </c>
      <c r="H76" s="15">
        <f t="shared" si="29"/>
        <v>2</v>
      </c>
      <c r="I76" s="17"/>
      <c r="J76" s="18">
        <f t="shared" si="18"/>
        <v>11.600000000000003</v>
      </c>
      <c r="K76" s="19" t="str">
        <f t="shared" si="19"/>
        <v>-</v>
      </c>
      <c r="L76" s="20">
        <f t="shared" si="20"/>
        <v>10</v>
      </c>
      <c r="M76" s="13" t="str">
        <f t="shared" si="21"/>
        <v>=</v>
      </c>
      <c r="N76" s="23">
        <f t="shared" si="22"/>
        <v>1.6000000000000032</v>
      </c>
      <c r="O76" s="21"/>
      <c r="P76" s="23">
        <f t="shared" si="23"/>
        <v>0</v>
      </c>
      <c r="Q76" s="10">
        <f t="shared" si="30"/>
        <v>321.09868227586742</v>
      </c>
      <c r="R76" s="24">
        <f t="shared" si="24"/>
        <v>0</v>
      </c>
      <c r="S76" s="25">
        <f>SUM($R$8:R76)</f>
        <v>-1.2032215062653569E-17</v>
      </c>
      <c r="T76" s="26">
        <f t="shared" si="25"/>
        <v>-3.8635284014779043E-15</v>
      </c>
      <c r="U76" s="27"/>
      <c r="V76" s="28">
        <f t="shared" si="26"/>
        <v>730</v>
      </c>
      <c r="W76" s="16"/>
      <c r="X76" s="11"/>
      <c r="Y76" s="16"/>
      <c r="AA76" s="46">
        <f t="shared" si="31"/>
        <v>0</v>
      </c>
      <c r="AB76" s="46" t="str">
        <f t="shared" si="32"/>
        <v>0</v>
      </c>
      <c r="AC76" s="46" t="str">
        <f t="shared" si="33"/>
        <v>0</v>
      </c>
      <c r="AD76" s="46">
        <f t="shared" si="34"/>
        <v>110</v>
      </c>
    </row>
    <row r="77" spans="1:30" x14ac:dyDescent="0.25">
      <c r="A77" s="16"/>
      <c r="B77" s="13">
        <v>70</v>
      </c>
      <c r="C77" s="47">
        <f t="shared" si="27"/>
        <v>43107</v>
      </c>
      <c r="D77" s="48">
        <f t="shared" si="28"/>
        <v>210</v>
      </c>
      <c r="E77" s="14" t="s">
        <v>2</v>
      </c>
      <c r="F77" s="9">
        <f t="shared" si="35"/>
        <v>0.01</v>
      </c>
      <c r="G77" s="14" t="s">
        <v>3</v>
      </c>
      <c r="H77" s="15">
        <f t="shared" si="29"/>
        <v>2.1</v>
      </c>
      <c r="I77" s="17"/>
      <c r="J77" s="18">
        <f t="shared" si="18"/>
        <v>3.7000000000000033</v>
      </c>
      <c r="K77" s="19" t="str">
        <f t="shared" si="19"/>
        <v>-</v>
      </c>
      <c r="L77" s="20" t="str">
        <f t="shared" si="20"/>
        <v>0</v>
      </c>
      <c r="M77" s="13" t="str">
        <f t="shared" si="21"/>
        <v>=</v>
      </c>
      <c r="N77" s="23">
        <f t="shared" si="22"/>
        <v>0</v>
      </c>
      <c r="O77" s="21"/>
      <c r="P77" s="23">
        <f t="shared" si="23"/>
        <v>0</v>
      </c>
      <c r="Q77" s="10">
        <f t="shared" si="30"/>
        <v>321.41978095814329</v>
      </c>
      <c r="R77" s="24">
        <f t="shared" si="24"/>
        <v>0</v>
      </c>
      <c r="S77" s="25">
        <f>SUM($R$8:R77)</f>
        <v>-1.2032215062653569E-17</v>
      </c>
      <c r="T77" s="26">
        <f t="shared" si="25"/>
        <v>-3.8673919298793827E-15</v>
      </c>
      <c r="U77" s="27"/>
      <c r="V77" s="28">
        <f t="shared" si="26"/>
        <v>766.5</v>
      </c>
      <c r="W77" s="16"/>
      <c r="X77" s="11"/>
      <c r="Y77" s="16"/>
      <c r="AA77" s="46">
        <f t="shared" si="31"/>
        <v>0</v>
      </c>
      <c r="AB77" s="46" t="str">
        <f t="shared" si="32"/>
        <v>0</v>
      </c>
      <c r="AC77" s="46" t="str">
        <f t="shared" si="33"/>
        <v>0</v>
      </c>
      <c r="AD77" s="46">
        <f t="shared" si="34"/>
        <v>110</v>
      </c>
    </row>
    <row r="78" spans="1:30" x14ac:dyDescent="0.25">
      <c r="A78" s="16"/>
      <c r="B78" s="13">
        <v>71</v>
      </c>
      <c r="C78" s="47">
        <f t="shared" si="27"/>
        <v>43108</v>
      </c>
      <c r="D78" s="48">
        <f t="shared" si="28"/>
        <v>210</v>
      </c>
      <c r="E78" s="14" t="s">
        <v>2</v>
      </c>
      <c r="F78" s="9">
        <f t="shared" si="35"/>
        <v>0.01</v>
      </c>
      <c r="G78" s="14" t="s">
        <v>3</v>
      </c>
      <c r="H78" s="15">
        <f t="shared" si="29"/>
        <v>2.1</v>
      </c>
      <c r="I78" s="17"/>
      <c r="J78" s="18">
        <f t="shared" si="18"/>
        <v>5.8000000000000034</v>
      </c>
      <c r="K78" s="19" t="str">
        <f t="shared" si="19"/>
        <v>-</v>
      </c>
      <c r="L78" s="20" t="str">
        <f t="shared" si="20"/>
        <v>0</v>
      </c>
      <c r="M78" s="13" t="str">
        <f t="shared" si="21"/>
        <v>=</v>
      </c>
      <c r="N78" s="23">
        <f t="shared" si="22"/>
        <v>0</v>
      </c>
      <c r="O78" s="21"/>
      <c r="P78" s="23">
        <f t="shared" si="23"/>
        <v>0</v>
      </c>
      <c r="Q78" s="10">
        <f t="shared" si="30"/>
        <v>321.74120073910143</v>
      </c>
      <c r="R78" s="24">
        <f t="shared" si="24"/>
        <v>0</v>
      </c>
      <c r="S78" s="25">
        <f>SUM($R$8:R78)</f>
        <v>-1.2032215062653569E-17</v>
      </c>
      <c r="T78" s="26">
        <f t="shared" si="25"/>
        <v>-3.8712593218092618E-15</v>
      </c>
      <c r="U78" s="27"/>
      <c r="V78" s="28">
        <f t="shared" si="26"/>
        <v>766.5</v>
      </c>
      <c r="W78" s="16"/>
      <c r="X78" s="11"/>
      <c r="Y78" s="16"/>
      <c r="AA78" s="46">
        <f t="shared" si="31"/>
        <v>0</v>
      </c>
      <c r="AB78" s="46" t="str">
        <f t="shared" si="32"/>
        <v>0</v>
      </c>
      <c r="AC78" s="46" t="str">
        <f t="shared" si="33"/>
        <v>0</v>
      </c>
      <c r="AD78" s="46">
        <f t="shared" si="34"/>
        <v>110</v>
      </c>
    </row>
    <row r="79" spans="1:30" x14ac:dyDescent="0.25">
      <c r="A79" s="16"/>
      <c r="B79" s="13">
        <v>72</v>
      </c>
      <c r="C79" s="47">
        <f t="shared" si="27"/>
        <v>43109</v>
      </c>
      <c r="D79" s="48">
        <f t="shared" si="28"/>
        <v>210</v>
      </c>
      <c r="E79" s="14" t="s">
        <v>2</v>
      </c>
      <c r="F79" s="9">
        <f t="shared" si="35"/>
        <v>0.01</v>
      </c>
      <c r="G79" s="14" t="s">
        <v>3</v>
      </c>
      <c r="H79" s="15">
        <f t="shared" si="29"/>
        <v>2.1</v>
      </c>
      <c r="I79" s="17"/>
      <c r="J79" s="18">
        <f t="shared" si="18"/>
        <v>7.9000000000000039</v>
      </c>
      <c r="K79" s="19" t="str">
        <f t="shared" si="19"/>
        <v>-</v>
      </c>
      <c r="L79" s="20" t="str">
        <f t="shared" si="20"/>
        <v>0</v>
      </c>
      <c r="M79" s="13" t="str">
        <f t="shared" si="21"/>
        <v>=</v>
      </c>
      <c r="N79" s="23">
        <f t="shared" si="22"/>
        <v>0</v>
      </c>
      <c r="O79" s="21"/>
      <c r="P79" s="23">
        <f t="shared" si="23"/>
        <v>0</v>
      </c>
      <c r="Q79" s="10">
        <f t="shared" si="30"/>
        <v>322.06294193984053</v>
      </c>
      <c r="R79" s="24">
        <f t="shared" si="24"/>
        <v>0</v>
      </c>
      <c r="S79" s="25">
        <f>SUM($R$8:R79)</f>
        <v>-1.2032215062653569E-17</v>
      </c>
      <c r="T79" s="26">
        <f t="shared" si="25"/>
        <v>-3.8751305811310713E-15</v>
      </c>
      <c r="U79" s="27"/>
      <c r="V79" s="28">
        <f t="shared" si="26"/>
        <v>766.5</v>
      </c>
      <c r="W79" s="16"/>
      <c r="X79" s="11"/>
      <c r="Y79" s="16"/>
      <c r="AA79" s="46">
        <f t="shared" si="31"/>
        <v>0</v>
      </c>
      <c r="AB79" s="46" t="str">
        <f t="shared" si="32"/>
        <v>0</v>
      </c>
      <c r="AC79" s="46" t="str">
        <f t="shared" si="33"/>
        <v>0</v>
      </c>
      <c r="AD79" s="46">
        <f t="shared" si="34"/>
        <v>110</v>
      </c>
    </row>
    <row r="80" spans="1:30" x14ac:dyDescent="0.25">
      <c r="A80" s="16"/>
      <c r="B80" s="13">
        <v>73</v>
      </c>
      <c r="C80" s="47">
        <f t="shared" si="27"/>
        <v>43110</v>
      </c>
      <c r="D80" s="48">
        <f t="shared" si="28"/>
        <v>210</v>
      </c>
      <c r="E80" s="14" t="s">
        <v>2</v>
      </c>
      <c r="F80" s="9">
        <f t="shared" si="35"/>
        <v>0.01</v>
      </c>
      <c r="G80" s="14" t="s">
        <v>3</v>
      </c>
      <c r="H80" s="15">
        <f t="shared" si="29"/>
        <v>2.1</v>
      </c>
      <c r="I80" s="17"/>
      <c r="J80" s="18">
        <f t="shared" si="18"/>
        <v>10.000000000000004</v>
      </c>
      <c r="K80" s="19" t="str">
        <f t="shared" si="19"/>
        <v>-</v>
      </c>
      <c r="L80" s="20">
        <f t="shared" si="20"/>
        <v>10</v>
      </c>
      <c r="M80" s="13" t="str">
        <f t="shared" si="21"/>
        <v>=</v>
      </c>
      <c r="N80" s="23">
        <f t="shared" si="22"/>
        <v>3.5527136788005009E-15</v>
      </c>
      <c r="O80" s="21"/>
      <c r="P80" s="23">
        <f t="shared" si="23"/>
        <v>0</v>
      </c>
      <c r="Q80" s="10">
        <f t="shared" si="30"/>
        <v>322.38500488178039</v>
      </c>
      <c r="R80" s="24">
        <f t="shared" si="24"/>
        <v>0</v>
      </c>
      <c r="S80" s="25">
        <f>SUM($R$8:R80)</f>
        <v>-1.2032215062653569E-17</v>
      </c>
      <c r="T80" s="26">
        <f t="shared" si="25"/>
        <v>-3.879005711712202E-15</v>
      </c>
      <c r="U80" s="27"/>
      <c r="V80" s="28">
        <f t="shared" si="26"/>
        <v>766.5</v>
      </c>
      <c r="W80" s="16"/>
      <c r="X80" s="11"/>
      <c r="Y80" s="16"/>
      <c r="AA80" s="46">
        <f t="shared" si="31"/>
        <v>0</v>
      </c>
      <c r="AB80" s="46" t="str">
        <f t="shared" si="32"/>
        <v>0</v>
      </c>
      <c r="AC80" s="46" t="str">
        <f t="shared" si="33"/>
        <v>0</v>
      </c>
      <c r="AD80" s="46">
        <f t="shared" si="34"/>
        <v>120</v>
      </c>
    </row>
    <row r="81" spans="1:30" x14ac:dyDescent="0.25">
      <c r="A81" s="16"/>
      <c r="B81" s="13">
        <v>74</v>
      </c>
      <c r="C81" s="47">
        <f t="shared" si="27"/>
        <v>43111</v>
      </c>
      <c r="D81" s="48">
        <f t="shared" si="28"/>
        <v>220</v>
      </c>
      <c r="E81" s="14" t="s">
        <v>2</v>
      </c>
      <c r="F81" s="9">
        <f t="shared" si="35"/>
        <v>0.01</v>
      </c>
      <c r="G81" s="14" t="s">
        <v>3</v>
      </c>
      <c r="H81" s="15">
        <f t="shared" si="29"/>
        <v>2.2000000000000002</v>
      </c>
      <c r="I81" s="17"/>
      <c r="J81" s="18">
        <f t="shared" si="18"/>
        <v>2.2000000000000037</v>
      </c>
      <c r="K81" s="19" t="str">
        <f t="shared" si="19"/>
        <v>-</v>
      </c>
      <c r="L81" s="20" t="str">
        <f t="shared" si="20"/>
        <v>0</v>
      </c>
      <c r="M81" s="13" t="str">
        <f t="shared" si="21"/>
        <v>=</v>
      </c>
      <c r="N81" s="23">
        <f t="shared" si="22"/>
        <v>0</v>
      </c>
      <c r="O81" s="21"/>
      <c r="P81" s="23">
        <f t="shared" si="23"/>
        <v>0</v>
      </c>
      <c r="Q81" s="10">
        <f t="shared" si="30"/>
        <v>322.70738988666216</v>
      </c>
      <c r="R81" s="24">
        <f t="shared" si="24"/>
        <v>0</v>
      </c>
      <c r="S81" s="25">
        <f>SUM($R$8:R81)</f>
        <v>-1.2032215062653569E-17</v>
      </c>
      <c r="T81" s="26">
        <f t="shared" si="25"/>
        <v>-3.8828847174239144E-15</v>
      </c>
      <c r="U81" s="27"/>
      <c r="V81" s="28">
        <f t="shared" si="26"/>
        <v>803.00000000000011</v>
      </c>
      <c r="W81" s="16"/>
      <c r="X81" s="11"/>
      <c r="Y81" s="16"/>
      <c r="AA81" s="46">
        <f t="shared" si="31"/>
        <v>0</v>
      </c>
      <c r="AB81" s="46" t="str">
        <f t="shared" si="32"/>
        <v>0</v>
      </c>
      <c r="AC81" s="46" t="str">
        <f t="shared" si="33"/>
        <v>0</v>
      </c>
      <c r="AD81" s="46">
        <f t="shared" si="34"/>
        <v>120</v>
      </c>
    </row>
    <row r="82" spans="1:30" x14ac:dyDescent="0.25">
      <c r="A82" s="16"/>
      <c r="B82" s="13">
        <v>75</v>
      </c>
      <c r="C82" s="47">
        <f t="shared" si="27"/>
        <v>43112</v>
      </c>
      <c r="D82" s="48">
        <f t="shared" si="28"/>
        <v>220</v>
      </c>
      <c r="E82" s="14" t="s">
        <v>2</v>
      </c>
      <c r="F82" s="9">
        <f t="shared" si="35"/>
        <v>0.01</v>
      </c>
      <c r="G82" s="14" t="s">
        <v>3</v>
      </c>
      <c r="H82" s="15">
        <f t="shared" si="29"/>
        <v>2.2000000000000002</v>
      </c>
      <c r="I82" s="17"/>
      <c r="J82" s="18">
        <f t="shared" si="18"/>
        <v>4.4000000000000039</v>
      </c>
      <c r="K82" s="19" t="str">
        <f t="shared" si="19"/>
        <v>-</v>
      </c>
      <c r="L82" s="20" t="str">
        <f t="shared" si="20"/>
        <v>0</v>
      </c>
      <c r="M82" s="13" t="str">
        <f t="shared" si="21"/>
        <v>=</v>
      </c>
      <c r="N82" s="23">
        <f t="shared" si="22"/>
        <v>0</v>
      </c>
      <c r="O82" s="21"/>
      <c r="P82" s="23">
        <f t="shared" si="23"/>
        <v>0</v>
      </c>
      <c r="Q82" s="10">
        <f t="shared" si="30"/>
        <v>323.03009727654882</v>
      </c>
      <c r="R82" s="24">
        <f t="shared" si="24"/>
        <v>0</v>
      </c>
      <c r="S82" s="25">
        <f>SUM($R$8:R82)</f>
        <v>-1.2032215062653569E-17</v>
      </c>
      <c r="T82" s="26">
        <f t="shared" si="25"/>
        <v>-3.886767602141338E-15</v>
      </c>
      <c r="U82" s="27"/>
      <c r="V82" s="28">
        <f t="shared" si="26"/>
        <v>803.00000000000011</v>
      </c>
      <c r="W82" s="16"/>
      <c r="X82" s="11"/>
      <c r="Y82" s="16"/>
      <c r="AA82" s="46">
        <f t="shared" si="31"/>
        <v>0</v>
      </c>
      <c r="AB82" s="46" t="str">
        <f t="shared" si="32"/>
        <v>0</v>
      </c>
      <c r="AC82" s="46" t="str">
        <f t="shared" si="33"/>
        <v>0</v>
      </c>
      <c r="AD82" s="46">
        <f t="shared" si="34"/>
        <v>120</v>
      </c>
    </row>
    <row r="83" spans="1:30" x14ac:dyDescent="0.25">
      <c r="A83" s="16"/>
      <c r="B83" s="13">
        <v>76</v>
      </c>
      <c r="C83" s="47">
        <f t="shared" si="27"/>
        <v>43113</v>
      </c>
      <c r="D83" s="48">
        <f t="shared" si="28"/>
        <v>220</v>
      </c>
      <c r="E83" s="14" t="s">
        <v>2</v>
      </c>
      <c r="F83" s="9">
        <f t="shared" si="35"/>
        <v>0.01</v>
      </c>
      <c r="G83" s="14" t="s">
        <v>3</v>
      </c>
      <c r="H83" s="15">
        <f t="shared" si="29"/>
        <v>2.2000000000000002</v>
      </c>
      <c r="I83" s="17"/>
      <c r="J83" s="18">
        <f t="shared" si="18"/>
        <v>6.6000000000000041</v>
      </c>
      <c r="K83" s="19" t="str">
        <f t="shared" si="19"/>
        <v>-</v>
      </c>
      <c r="L83" s="20" t="str">
        <f t="shared" si="20"/>
        <v>0</v>
      </c>
      <c r="M83" s="13" t="str">
        <f t="shared" si="21"/>
        <v>=</v>
      </c>
      <c r="N83" s="23">
        <f t="shared" si="22"/>
        <v>0</v>
      </c>
      <c r="O83" s="21"/>
      <c r="P83" s="23">
        <f t="shared" si="23"/>
        <v>0</v>
      </c>
      <c r="Q83" s="10">
        <f t="shared" si="30"/>
        <v>323.35312737382537</v>
      </c>
      <c r="R83" s="24">
        <f t="shared" si="24"/>
        <v>0</v>
      </c>
      <c r="S83" s="25">
        <f>SUM($R$8:R83)</f>
        <v>-1.2032215062653569E-17</v>
      </c>
      <c r="T83" s="26">
        <f t="shared" si="25"/>
        <v>-3.89065436974348E-15</v>
      </c>
      <c r="U83" s="27"/>
      <c r="V83" s="28">
        <f t="shared" si="26"/>
        <v>803.00000000000011</v>
      </c>
      <c r="W83" s="16"/>
      <c r="X83" s="11"/>
      <c r="Y83" s="16"/>
      <c r="AA83" s="46">
        <f t="shared" si="31"/>
        <v>0</v>
      </c>
      <c r="AB83" s="46" t="str">
        <f t="shared" si="32"/>
        <v>0</v>
      </c>
      <c r="AC83" s="46" t="str">
        <f t="shared" si="33"/>
        <v>0</v>
      </c>
      <c r="AD83" s="46">
        <f t="shared" si="34"/>
        <v>120</v>
      </c>
    </row>
    <row r="84" spans="1:30" x14ac:dyDescent="0.25">
      <c r="A84" s="16"/>
      <c r="B84" s="13">
        <v>77</v>
      </c>
      <c r="C84" s="47">
        <f t="shared" si="27"/>
        <v>43114</v>
      </c>
      <c r="D84" s="48">
        <f t="shared" si="28"/>
        <v>220</v>
      </c>
      <c r="E84" s="14" t="s">
        <v>2</v>
      </c>
      <c r="F84" s="9">
        <f t="shared" si="35"/>
        <v>0.01</v>
      </c>
      <c r="G84" s="14" t="s">
        <v>3</v>
      </c>
      <c r="H84" s="15">
        <f t="shared" si="29"/>
        <v>2.2000000000000002</v>
      </c>
      <c r="I84" s="17"/>
      <c r="J84" s="18">
        <f t="shared" si="18"/>
        <v>8.8000000000000043</v>
      </c>
      <c r="K84" s="19" t="str">
        <f t="shared" si="19"/>
        <v>-</v>
      </c>
      <c r="L84" s="20" t="str">
        <f t="shared" si="20"/>
        <v>0</v>
      </c>
      <c r="M84" s="13" t="str">
        <f t="shared" si="21"/>
        <v>=</v>
      </c>
      <c r="N84" s="23">
        <f t="shared" si="22"/>
        <v>0</v>
      </c>
      <c r="O84" s="21"/>
      <c r="P84" s="23">
        <f t="shared" si="23"/>
        <v>0</v>
      </c>
      <c r="Q84" s="10">
        <f t="shared" si="30"/>
        <v>323.67648050119919</v>
      </c>
      <c r="R84" s="24">
        <f t="shared" si="24"/>
        <v>0</v>
      </c>
      <c r="S84" s="25">
        <f>SUM($R$8:R84)</f>
        <v>-1.2032215062653569E-17</v>
      </c>
      <c r="T84" s="26">
        <f t="shared" si="25"/>
        <v>-3.8945450241132228E-15</v>
      </c>
      <c r="U84" s="27"/>
      <c r="V84" s="28">
        <f t="shared" si="26"/>
        <v>803.00000000000011</v>
      </c>
      <c r="W84" s="16"/>
      <c r="X84" s="11"/>
      <c r="Y84" s="16"/>
      <c r="AA84" s="46">
        <f t="shared" si="31"/>
        <v>0</v>
      </c>
      <c r="AB84" s="46" t="str">
        <f t="shared" si="32"/>
        <v>0</v>
      </c>
      <c r="AC84" s="46" t="str">
        <f t="shared" si="33"/>
        <v>0</v>
      </c>
      <c r="AD84" s="46">
        <f t="shared" si="34"/>
        <v>120</v>
      </c>
    </row>
    <row r="85" spans="1:30" x14ac:dyDescent="0.25">
      <c r="A85" s="16"/>
      <c r="B85" s="13">
        <v>78</v>
      </c>
      <c r="C85" s="47">
        <f t="shared" si="27"/>
        <v>43115</v>
      </c>
      <c r="D85" s="48">
        <f t="shared" si="28"/>
        <v>220</v>
      </c>
      <c r="E85" s="14" t="s">
        <v>2</v>
      </c>
      <c r="F85" s="9">
        <f t="shared" si="35"/>
        <v>0.01</v>
      </c>
      <c r="G85" s="14" t="s">
        <v>3</v>
      </c>
      <c r="H85" s="15">
        <f t="shared" si="29"/>
        <v>2.2000000000000002</v>
      </c>
      <c r="I85" s="17"/>
      <c r="J85" s="18">
        <f t="shared" si="18"/>
        <v>11.000000000000004</v>
      </c>
      <c r="K85" s="19" t="str">
        <f t="shared" si="19"/>
        <v>-</v>
      </c>
      <c r="L85" s="20">
        <f t="shared" si="20"/>
        <v>10</v>
      </c>
      <c r="M85" s="13" t="str">
        <f t="shared" si="21"/>
        <v>=</v>
      </c>
      <c r="N85" s="23">
        <f t="shared" si="22"/>
        <v>1.0000000000000036</v>
      </c>
      <c r="O85" s="21"/>
      <c r="P85" s="23">
        <f t="shared" si="23"/>
        <v>0</v>
      </c>
      <c r="Q85" s="10">
        <f t="shared" si="30"/>
        <v>324.0001569817004</v>
      </c>
      <c r="R85" s="24">
        <f t="shared" si="24"/>
        <v>0</v>
      </c>
      <c r="S85" s="25">
        <f>SUM($R$8:R85)</f>
        <v>-1.2032215062653569E-17</v>
      </c>
      <c r="T85" s="26">
        <f t="shared" si="25"/>
        <v>-3.8984395691373368E-15</v>
      </c>
      <c r="U85" s="27"/>
      <c r="V85" s="28">
        <f t="shared" si="26"/>
        <v>803.00000000000011</v>
      </c>
      <c r="W85" s="16"/>
      <c r="X85" s="11"/>
      <c r="Y85" s="16"/>
      <c r="AA85" s="46">
        <f t="shared" si="31"/>
        <v>0</v>
      </c>
      <c r="AB85" s="46" t="str">
        <f t="shared" si="32"/>
        <v>0</v>
      </c>
      <c r="AC85" s="46" t="str">
        <f t="shared" si="33"/>
        <v>0</v>
      </c>
      <c r="AD85" s="46">
        <f t="shared" si="34"/>
        <v>130</v>
      </c>
    </row>
    <row r="86" spans="1:30" x14ac:dyDescent="0.25">
      <c r="A86" s="16"/>
      <c r="B86" s="13">
        <v>79</v>
      </c>
      <c r="C86" s="47">
        <f t="shared" si="27"/>
        <v>43116</v>
      </c>
      <c r="D86" s="48">
        <f t="shared" si="28"/>
        <v>230</v>
      </c>
      <c r="E86" s="14" t="s">
        <v>2</v>
      </c>
      <c r="F86" s="9">
        <f t="shared" si="35"/>
        <v>0.01</v>
      </c>
      <c r="G86" s="14" t="s">
        <v>3</v>
      </c>
      <c r="H86" s="15">
        <f t="shared" si="29"/>
        <v>2.2999999999999998</v>
      </c>
      <c r="I86" s="17"/>
      <c r="J86" s="18">
        <f t="shared" si="18"/>
        <v>3.3000000000000034</v>
      </c>
      <c r="K86" s="19" t="str">
        <f t="shared" si="19"/>
        <v>-</v>
      </c>
      <c r="L86" s="20" t="str">
        <f t="shared" si="20"/>
        <v>0</v>
      </c>
      <c r="M86" s="13" t="str">
        <f t="shared" si="21"/>
        <v>=</v>
      </c>
      <c r="N86" s="23">
        <f t="shared" si="22"/>
        <v>0</v>
      </c>
      <c r="O86" s="21"/>
      <c r="P86" s="23">
        <f t="shared" si="23"/>
        <v>0</v>
      </c>
      <c r="Q86" s="10">
        <f t="shared" si="30"/>
        <v>324.3241571386821</v>
      </c>
      <c r="R86" s="24">
        <f t="shared" si="24"/>
        <v>0</v>
      </c>
      <c r="S86" s="25">
        <f>SUM($R$8:R86)</f>
        <v>-1.2032215062653569E-17</v>
      </c>
      <c r="T86" s="26">
        <f t="shared" si="25"/>
        <v>-3.9023380087064738E-15</v>
      </c>
      <c r="U86" s="27"/>
      <c r="V86" s="28">
        <f t="shared" si="26"/>
        <v>839.49999999999989</v>
      </c>
      <c r="W86" s="16"/>
      <c r="X86" s="11"/>
      <c r="Y86" s="16"/>
      <c r="AA86" s="46">
        <f t="shared" si="31"/>
        <v>0</v>
      </c>
      <c r="AB86" s="46" t="str">
        <f t="shared" si="32"/>
        <v>0</v>
      </c>
      <c r="AC86" s="46" t="str">
        <f t="shared" si="33"/>
        <v>0</v>
      </c>
      <c r="AD86" s="46">
        <f t="shared" si="34"/>
        <v>130</v>
      </c>
    </row>
    <row r="87" spans="1:30" x14ac:dyDescent="0.25">
      <c r="A87" s="16"/>
      <c r="B87" s="13">
        <v>80</v>
      </c>
      <c r="C87" s="47">
        <f t="shared" si="27"/>
        <v>43117</v>
      </c>
      <c r="D87" s="48">
        <f t="shared" si="28"/>
        <v>230</v>
      </c>
      <c r="E87" s="14" t="s">
        <v>2</v>
      </c>
      <c r="F87" s="9">
        <f t="shared" si="35"/>
        <v>0.01</v>
      </c>
      <c r="G87" s="14" t="s">
        <v>3</v>
      </c>
      <c r="H87" s="15">
        <f t="shared" si="29"/>
        <v>2.2999999999999998</v>
      </c>
      <c r="I87" s="17"/>
      <c r="J87" s="18">
        <f t="shared" si="18"/>
        <v>5.6000000000000032</v>
      </c>
      <c r="K87" s="19" t="str">
        <f t="shared" si="19"/>
        <v>-</v>
      </c>
      <c r="L87" s="20" t="str">
        <f t="shared" si="20"/>
        <v>0</v>
      </c>
      <c r="M87" s="13" t="str">
        <f t="shared" si="21"/>
        <v>=</v>
      </c>
      <c r="N87" s="23">
        <f t="shared" si="22"/>
        <v>0</v>
      </c>
      <c r="O87" s="21"/>
      <c r="P87" s="23">
        <f t="shared" si="23"/>
        <v>0</v>
      </c>
      <c r="Q87" s="10">
        <f t="shared" si="30"/>
        <v>324.64848129582077</v>
      </c>
      <c r="R87" s="24">
        <f t="shared" si="24"/>
        <v>0</v>
      </c>
      <c r="S87" s="25">
        <f>SUM($R$8:R87)</f>
        <v>-1.2032215062653569E-17</v>
      </c>
      <c r="T87" s="26">
        <f t="shared" si="25"/>
        <v>-3.9062403467151801E-15</v>
      </c>
      <c r="U87" s="27"/>
      <c r="V87" s="28">
        <f t="shared" si="26"/>
        <v>839.49999999999989</v>
      </c>
      <c r="W87" s="16"/>
      <c r="X87" s="11"/>
      <c r="Y87" s="16"/>
      <c r="AA87" s="46">
        <f t="shared" si="31"/>
        <v>0</v>
      </c>
      <c r="AB87" s="46" t="str">
        <f t="shared" si="32"/>
        <v>0</v>
      </c>
      <c r="AC87" s="46" t="str">
        <f t="shared" si="33"/>
        <v>0</v>
      </c>
      <c r="AD87" s="46">
        <f t="shared" si="34"/>
        <v>130</v>
      </c>
    </row>
    <row r="88" spans="1:30" x14ac:dyDescent="0.25">
      <c r="A88" s="16"/>
      <c r="B88" s="13">
        <v>81</v>
      </c>
      <c r="C88" s="47">
        <f t="shared" si="27"/>
        <v>43118</v>
      </c>
      <c r="D88" s="48">
        <f t="shared" si="28"/>
        <v>230</v>
      </c>
      <c r="E88" s="14" t="s">
        <v>2</v>
      </c>
      <c r="F88" s="9">
        <f t="shared" si="35"/>
        <v>0.01</v>
      </c>
      <c r="G88" s="14" t="s">
        <v>3</v>
      </c>
      <c r="H88" s="15">
        <f t="shared" si="29"/>
        <v>2.2999999999999998</v>
      </c>
      <c r="I88" s="17"/>
      <c r="J88" s="18">
        <f t="shared" si="18"/>
        <v>7.900000000000003</v>
      </c>
      <c r="K88" s="19" t="str">
        <f t="shared" si="19"/>
        <v>-</v>
      </c>
      <c r="L88" s="20" t="str">
        <f t="shared" si="20"/>
        <v>0</v>
      </c>
      <c r="M88" s="13" t="str">
        <f t="shared" si="21"/>
        <v>=</v>
      </c>
      <c r="N88" s="23">
        <f t="shared" si="22"/>
        <v>0</v>
      </c>
      <c r="O88" s="21"/>
      <c r="P88" s="23">
        <f t="shared" si="23"/>
        <v>0</v>
      </c>
      <c r="Q88" s="10">
        <f t="shared" si="30"/>
        <v>324.97312977711658</v>
      </c>
      <c r="R88" s="24">
        <f t="shared" si="24"/>
        <v>0</v>
      </c>
      <c r="S88" s="25">
        <f>SUM($R$8:R88)</f>
        <v>-1.2032215062653569E-17</v>
      </c>
      <c r="T88" s="26">
        <f t="shared" si="25"/>
        <v>-3.9101465870618951E-15</v>
      </c>
      <c r="U88" s="27"/>
      <c r="V88" s="28">
        <f t="shared" si="26"/>
        <v>839.49999999999989</v>
      </c>
      <c r="W88" s="16"/>
      <c r="X88" s="11"/>
      <c r="Y88" s="16"/>
      <c r="AA88" s="46">
        <f t="shared" si="31"/>
        <v>0</v>
      </c>
      <c r="AB88" s="46" t="str">
        <f t="shared" si="32"/>
        <v>0</v>
      </c>
      <c r="AC88" s="46" t="str">
        <f t="shared" si="33"/>
        <v>0</v>
      </c>
      <c r="AD88" s="46">
        <f t="shared" si="34"/>
        <v>130</v>
      </c>
    </row>
    <row r="89" spans="1:30" x14ac:dyDescent="0.25">
      <c r="A89" s="16"/>
      <c r="B89" s="13">
        <v>82</v>
      </c>
      <c r="C89" s="47">
        <f t="shared" si="27"/>
        <v>43119</v>
      </c>
      <c r="D89" s="48">
        <f t="shared" si="28"/>
        <v>230</v>
      </c>
      <c r="E89" s="14" t="s">
        <v>2</v>
      </c>
      <c r="F89" s="9">
        <f t="shared" si="35"/>
        <v>0.01</v>
      </c>
      <c r="G89" s="14" t="s">
        <v>3</v>
      </c>
      <c r="H89" s="15">
        <f t="shared" si="29"/>
        <v>2.2999999999999998</v>
      </c>
      <c r="I89" s="17"/>
      <c r="J89" s="18">
        <f t="shared" si="18"/>
        <v>10.200000000000003</v>
      </c>
      <c r="K89" s="19" t="str">
        <f t="shared" si="19"/>
        <v>-</v>
      </c>
      <c r="L89" s="20">
        <f t="shared" si="20"/>
        <v>10</v>
      </c>
      <c r="M89" s="13" t="str">
        <f t="shared" si="21"/>
        <v>=</v>
      </c>
      <c r="N89" s="23">
        <f t="shared" si="22"/>
        <v>0.20000000000000284</v>
      </c>
      <c r="O89" s="21"/>
      <c r="P89" s="23">
        <f t="shared" si="23"/>
        <v>0</v>
      </c>
      <c r="Q89" s="10">
        <f t="shared" si="30"/>
        <v>325.29810290689369</v>
      </c>
      <c r="R89" s="24">
        <f t="shared" si="24"/>
        <v>0</v>
      </c>
      <c r="S89" s="25">
        <f>SUM($R$8:R89)</f>
        <v>-1.2032215062653569E-17</v>
      </c>
      <c r="T89" s="26">
        <f t="shared" si="25"/>
        <v>-3.9140567336489567E-15</v>
      </c>
      <c r="U89" s="27"/>
      <c r="V89" s="28">
        <f t="shared" si="26"/>
        <v>839.49999999999989</v>
      </c>
      <c r="W89" s="16"/>
      <c r="X89" s="11"/>
      <c r="Y89" s="16"/>
      <c r="AA89" s="46">
        <f t="shared" si="31"/>
        <v>0</v>
      </c>
      <c r="AB89" s="46" t="str">
        <f t="shared" si="32"/>
        <v>0</v>
      </c>
      <c r="AC89" s="46" t="str">
        <f t="shared" si="33"/>
        <v>0</v>
      </c>
      <c r="AD89" s="46">
        <f t="shared" si="34"/>
        <v>140</v>
      </c>
    </row>
    <row r="90" spans="1:30" x14ac:dyDescent="0.25">
      <c r="A90" s="16"/>
      <c r="B90" s="13">
        <v>83</v>
      </c>
      <c r="C90" s="47">
        <f t="shared" si="27"/>
        <v>43120</v>
      </c>
      <c r="D90" s="48">
        <f t="shared" si="28"/>
        <v>240</v>
      </c>
      <c r="E90" s="14" t="s">
        <v>2</v>
      </c>
      <c r="F90" s="9">
        <f t="shared" si="35"/>
        <v>0.01</v>
      </c>
      <c r="G90" s="14" t="s">
        <v>3</v>
      </c>
      <c r="H90" s="15">
        <f t="shared" si="29"/>
        <v>2.4000000000000004</v>
      </c>
      <c r="I90" s="17"/>
      <c r="J90" s="18">
        <f t="shared" si="18"/>
        <v>2.6000000000000032</v>
      </c>
      <c r="K90" s="19" t="str">
        <f t="shared" si="19"/>
        <v>-</v>
      </c>
      <c r="L90" s="20" t="str">
        <f t="shared" si="20"/>
        <v>0</v>
      </c>
      <c r="M90" s="13" t="str">
        <f t="shared" si="21"/>
        <v>=</v>
      </c>
      <c r="N90" s="23">
        <f t="shared" si="22"/>
        <v>0</v>
      </c>
      <c r="O90" s="21"/>
      <c r="P90" s="23">
        <f t="shared" si="23"/>
        <v>0</v>
      </c>
      <c r="Q90" s="10">
        <f t="shared" si="30"/>
        <v>325.6234010098006</v>
      </c>
      <c r="R90" s="24">
        <f t="shared" si="24"/>
        <v>0</v>
      </c>
      <c r="S90" s="25">
        <f>SUM($R$8:R90)</f>
        <v>-1.2032215062653569E-17</v>
      </c>
      <c r="T90" s="26">
        <f t="shared" si="25"/>
        <v>-3.9179707903826061E-15</v>
      </c>
      <c r="U90" s="27"/>
      <c r="V90" s="28">
        <f t="shared" si="26"/>
        <v>876.00000000000011</v>
      </c>
      <c r="W90" s="16"/>
      <c r="X90" s="11"/>
      <c r="Y90" s="16"/>
      <c r="AA90" s="46">
        <f t="shared" si="31"/>
        <v>0</v>
      </c>
      <c r="AB90" s="46" t="str">
        <f t="shared" si="32"/>
        <v>0</v>
      </c>
      <c r="AC90" s="46" t="str">
        <f t="shared" si="33"/>
        <v>0</v>
      </c>
      <c r="AD90" s="46">
        <f t="shared" si="34"/>
        <v>140</v>
      </c>
    </row>
    <row r="91" spans="1:30" x14ac:dyDescent="0.25">
      <c r="A91" s="16"/>
      <c r="B91" s="13">
        <v>84</v>
      </c>
      <c r="C91" s="47">
        <f t="shared" si="27"/>
        <v>43121</v>
      </c>
      <c r="D91" s="48">
        <f t="shared" si="28"/>
        <v>240</v>
      </c>
      <c r="E91" s="14" t="s">
        <v>2</v>
      </c>
      <c r="F91" s="9">
        <f t="shared" si="35"/>
        <v>0.01</v>
      </c>
      <c r="G91" s="14" t="s">
        <v>3</v>
      </c>
      <c r="H91" s="15">
        <f t="shared" si="29"/>
        <v>2.4000000000000004</v>
      </c>
      <c r="I91" s="17"/>
      <c r="J91" s="18">
        <f t="shared" si="18"/>
        <v>5.0000000000000036</v>
      </c>
      <c r="K91" s="19" t="str">
        <f t="shared" si="19"/>
        <v>-</v>
      </c>
      <c r="L91" s="20" t="str">
        <f t="shared" si="20"/>
        <v>0</v>
      </c>
      <c r="M91" s="13" t="str">
        <f t="shared" si="21"/>
        <v>=</v>
      </c>
      <c r="N91" s="23">
        <f t="shared" si="22"/>
        <v>0</v>
      </c>
      <c r="O91" s="21"/>
      <c r="P91" s="23">
        <f t="shared" si="23"/>
        <v>0</v>
      </c>
      <c r="Q91" s="10">
        <f t="shared" si="30"/>
        <v>325.94902441081041</v>
      </c>
      <c r="R91" s="24">
        <f t="shared" si="24"/>
        <v>0</v>
      </c>
      <c r="S91" s="25">
        <f>SUM($R$8:R91)</f>
        <v>-1.2032215062653569E-17</v>
      </c>
      <c r="T91" s="26">
        <f t="shared" si="25"/>
        <v>-3.9218887611729886E-15</v>
      </c>
      <c r="U91" s="27"/>
      <c r="V91" s="28">
        <f t="shared" si="26"/>
        <v>876.00000000000011</v>
      </c>
      <c r="W91" s="16"/>
      <c r="X91" s="11"/>
      <c r="Y91" s="16"/>
      <c r="AA91" s="46">
        <f t="shared" si="31"/>
        <v>0</v>
      </c>
      <c r="AB91" s="46" t="str">
        <f t="shared" si="32"/>
        <v>0</v>
      </c>
      <c r="AC91" s="46" t="str">
        <f t="shared" si="33"/>
        <v>0</v>
      </c>
      <c r="AD91" s="46">
        <f t="shared" si="34"/>
        <v>140</v>
      </c>
    </row>
    <row r="92" spans="1:30" x14ac:dyDescent="0.25">
      <c r="A92" s="16"/>
      <c r="B92" s="13">
        <v>85</v>
      </c>
      <c r="C92" s="47">
        <f t="shared" si="27"/>
        <v>43122</v>
      </c>
      <c r="D92" s="48">
        <f t="shared" si="28"/>
        <v>240</v>
      </c>
      <c r="E92" s="14" t="s">
        <v>2</v>
      </c>
      <c r="F92" s="9">
        <f t="shared" si="35"/>
        <v>0.01</v>
      </c>
      <c r="G92" s="14" t="s">
        <v>3</v>
      </c>
      <c r="H92" s="15">
        <f t="shared" si="29"/>
        <v>2.4000000000000004</v>
      </c>
      <c r="I92" s="17"/>
      <c r="J92" s="18">
        <f t="shared" si="18"/>
        <v>7.4000000000000039</v>
      </c>
      <c r="K92" s="19" t="str">
        <f t="shared" si="19"/>
        <v>-</v>
      </c>
      <c r="L92" s="20" t="str">
        <f t="shared" si="20"/>
        <v>0</v>
      </c>
      <c r="M92" s="13" t="str">
        <f t="shared" si="21"/>
        <v>=</v>
      </c>
      <c r="N92" s="23">
        <f t="shared" si="22"/>
        <v>0</v>
      </c>
      <c r="O92" s="21"/>
      <c r="P92" s="23">
        <f t="shared" si="23"/>
        <v>0</v>
      </c>
      <c r="Q92" s="10">
        <f t="shared" si="30"/>
        <v>326.27497343522123</v>
      </c>
      <c r="R92" s="24">
        <f t="shared" si="24"/>
        <v>0</v>
      </c>
      <c r="S92" s="25">
        <f>SUM($R$8:R92)</f>
        <v>-1.2032215062653569E-17</v>
      </c>
      <c r="T92" s="26">
        <f t="shared" si="25"/>
        <v>-3.9258106499341621E-15</v>
      </c>
      <c r="U92" s="27"/>
      <c r="V92" s="28">
        <f t="shared" si="26"/>
        <v>876.00000000000011</v>
      </c>
      <c r="W92" s="16"/>
      <c r="X92" s="11"/>
      <c r="Y92" s="16"/>
      <c r="AA92" s="46">
        <f t="shared" si="31"/>
        <v>0</v>
      </c>
      <c r="AB92" s="46" t="str">
        <f t="shared" si="32"/>
        <v>0</v>
      </c>
      <c r="AC92" s="46" t="str">
        <f t="shared" si="33"/>
        <v>0</v>
      </c>
      <c r="AD92" s="46">
        <f t="shared" si="34"/>
        <v>140</v>
      </c>
    </row>
    <row r="93" spans="1:30" x14ac:dyDescent="0.25">
      <c r="A93" s="16"/>
      <c r="B93" s="13">
        <v>86</v>
      </c>
      <c r="C93" s="47">
        <f t="shared" si="27"/>
        <v>43123</v>
      </c>
      <c r="D93" s="48">
        <f t="shared" si="28"/>
        <v>240</v>
      </c>
      <c r="E93" s="14" t="s">
        <v>2</v>
      </c>
      <c r="F93" s="9">
        <f t="shared" si="35"/>
        <v>0.01</v>
      </c>
      <c r="G93" s="14" t="s">
        <v>3</v>
      </c>
      <c r="H93" s="15">
        <f t="shared" si="29"/>
        <v>2.4000000000000004</v>
      </c>
      <c r="I93" s="17"/>
      <c r="J93" s="18">
        <f t="shared" si="18"/>
        <v>9.8000000000000043</v>
      </c>
      <c r="K93" s="19" t="str">
        <f t="shared" si="19"/>
        <v>-</v>
      </c>
      <c r="L93" s="20" t="str">
        <f t="shared" si="20"/>
        <v>0</v>
      </c>
      <c r="M93" s="13" t="str">
        <f t="shared" si="21"/>
        <v>=</v>
      </c>
      <c r="N93" s="23">
        <f t="shared" si="22"/>
        <v>0</v>
      </c>
      <c r="O93" s="21"/>
      <c r="P93" s="23">
        <f t="shared" si="23"/>
        <v>0</v>
      </c>
      <c r="Q93" s="10">
        <f t="shared" si="30"/>
        <v>326.60124840865643</v>
      </c>
      <c r="R93" s="24">
        <f t="shared" si="24"/>
        <v>0</v>
      </c>
      <c r="S93" s="25">
        <f>SUM($R$8:R93)</f>
        <v>-1.2032215062653569E-17</v>
      </c>
      <c r="T93" s="26">
        <f t="shared" si="25"/>
        <v>-3.929736460584096E-15</v>
      </c>
      <c r="U93" s="27"/>
      <c r="V93" s="28">
        <f t="shared" si="26"/>
        <v>876.00000000000011</v>
      </c>
      <c r="W93" s="16"/>
      <c r="X93" s="11"/>
      <c r="Y93" s="16"/>
      <c r="AA93" s="46">
        <f t="shared" si="31"/>
        <v>0</v>
      </c>
      <c r="AB93" s="46" t="str">
        <f t="shared" si="32"/>
        <v>0</v>
      </c>
      <c r="AC93" s="46" t="str">
        <f t="shared" si="33"/>
        <v>0</v>
      </c>
      <c r="AD93" s="46">
        <f t="shared" si="34"/>
        <v>140</v>
      </c>
    </row>
    <row r="94" spans="1:30" x14ac:dyDescent="0.25">
      <c r="A94" s="16"/>
      <c r="B94" s="13">
        <v>87</v>
      </c>
      <c r="C94" s="47">
        <f t="shared" si="27"/>
        <v>43124</v>
      </c>
      <c r="D94" s="48">
        <f t="shared" si="28"/>
        <v>240</v>
      </c>
      <c r="E94" s="14" t="s">
        <v>2</v>
      </c>
      <c r="F94" s="9">
        <f t="shared" si="35"/>
        <v>0.01</v>
      </c>
      <c r="G94" s="14" t="s">
        <v>3</v>
      </c>
      <c r="H94" s="15">
        <f t="shared" si="29"/>
        <v>2.4000000000000004</v>
      </c>
      <c r="I94" s="17"/>
      <c r="J94" s="18">
        <f t="shared" si="18"/>
        <v>12.200000000000005</v>
      </c>
      <c r="K94" s="19" t="str">
        <f t="shared" si="19"/>
        <v>-</v>
      </c>
      <c r="L94" s="20">
        <f t="shared" si="20"/>
        <v>10</v>
      </c>
      <c r="M94" s="13" t="str">
        <f t="shared" si="21"/>
        <v>=</v>
      </c>
      <c r="N94" s="23">
        <f t="shared" si="22"/>
        <v>2.2000000000000046</v>
      </c>
      <c r="O94" s="21"/>
      <c r="P94" s="23">
        <f t="shared" si="23"/>
        <v>0</v>
      </c>
      <c r="Q94" s="10">
        <f t="shared" si="30"/>
        <v>326.92784965706511</v>
      </c>
      <c r="R94" s="24">
        <f t="shared" si="24"/>
        <v>0</v>
      </c>
      <c r="S94" s="25">
        <f>SUM($R$8:R94)</f>
        <v>-1.2032215062653569E-17</v>
      </c>
      <c r="T94" s="26">
        <f t="shared" si="25"/>
        <v>-3.9336661970446799E-15</v>
      </c>
      <c r="U94" s="27"/>
      <c r="V94" s="28">
        <f t="shared" si="26"/>
        <v>876.00000000000011</v>
      </c>
      <c r="W94" s="16"/>
      <c r="X94" s="11"/>
      <c r="Y94" s="16"/>
      <c r="AA94" s="46">
        <f t="shared" si="31"/>
        <v>0</v>
      </c>
      <c r="AB94" s="46" t="str">
        <f t="shared" si="32"/>
        <v>0</v>
      </c>
      <c r="AC94" s="46" t="str">
        <f t="shared" si="33"/>
        <v>0</v>
      </c>
      <c r="AD94" s="46">
        <f t="shared" si="34"/>
        <v>150</v>
      </c>
    </row>
    <row r="95" spans="1:30" x14ac:dyDescent="0.25">
      <c r="A95" s="16"/>
      <c r="B95" s="13">
        <v>88</v>
      </c>
      <c r="C95" s="47">
        <f t="shared" si="27"/>
        <v>43125</v>
      </c>
      <c r="D95" s="48">
        <f t="shared" si="28"/>
        <v>250</v>
      </c>
      <c r="E95" s="14" t="s">
        <v>2</v>
      </c>
      <c r="F95" s="9">
        <f t="shared" si="35"/>
        <v>0.01</v>
      </c>
      <c r="G95" s="14" t="s">
        <v>3</v>
      </c>
      <c r="H95" s="15">
        <f t="shared" si="29"/>
        <v>2.5</v>
      </c>
      <c r="I95" s="17"/>
      <c r="J95" s="18">
        <f t="shared" si="18"/>
        <v>4.7000000000000046</v>
      </c>
      <c r="K95" s="19" t="str">
        <f t="shared" si="19"/>
        <v>-</v>
      </c>
      <c r="L95" s="20" t="str">
        <f t="shared" si="20"/>
        <v>0</v>
      </c>
      <c r="M95" s="13" t="str">
        <f t="shared" si="21"/>
        <v>=</v>
      </c>
      <c r="N95" s="23">
        <f t="shared" si="22"/>
        <v>0</v>
      </c>
      <c r="O95" s="21"/>
      <c r="P95" s="23">
        <f t="shared" si="23"/>
        <v>0</v>
      </c>
      <c r="Q95" s="10">
        <f t="shared" si="30"/>
        <v>327.25477750672218</v>
      </c>
      <c r="R95" s="24">
        <f t="shared" si="24"/>
        <v>0</v>
      </c>
      <c r="S95" s="25">
        <f>SUM($R$8:R95)</f>
        <v>-1.2032215062653569E-17</v>
      </c>
      <c r="T95" s="26">
        <f t="shared" si="25"/>
        <v>-3.9375998632417252E-15</v>
      </c>
      <c r="U95" s="27"/>
      <c r="V95" s="28">
        <f t="shared" si="26"/>
        <v>912.5</v>
      </c>
      <c r="W95" s="16"/>
      <c r="X95" s="11"/>
      <c r="Y95" s="16"/>
      <c r="AA95" s="46">
        <f t="shared" si="31"/>
        <v>0</v>
      </c>
      <c r="AB95" s="46" t="str">
        <f t="shared" si="32"/>
        <v>0</v>
      </c>
      <c r="AC95" s="46" t="str">
        <f t="shared" si="33"/>
        <v>0</v>
      </c>
      <c r="AD95" s="46">
        <f t="shared" si="34"/>
        <v>150</v>
      </c>
    </row>
    <row r="96" spans="1:30" x14ac:dyDescent="0.25">
      <c r="A96" s="16"/>
      <c r="B96" s="13">
        <v>89</v>
      </c>
      <c r="C96" s="47">
        <f t="shared" si="27"/>
        <v>43126</v>
      </c>
      <c r="D96" s="48">
        <f t="shared" si="28"/>
        <v>250</v>
      </c>
      <c r="E96" s="14" t="s">
        <v>2</v>
      </c>
      <c r="F96" s="9">
        <f t="shared" si="35"/>
        <v>0.01</v>
      </c>
      <c r="G96" s="14" t="s">
        <v>3</v>
      </c>
      <c r="H96" s="15">
        <f t="shared" si="29"/>
        <v>2.5</v>
      </c>
      <c r="I96" s="17"/>
      <c r="J96" s="18">
        <f t="shared" si="18"/>
        <v>7.2000000000000046</v>
      </c>
      <c r="K96" s="19" t="str">
        <f t="shared" si="19"/>
        <v>-</v>
      </c>
      <c r="L96" s="20" t="str">
        <f t="shared" si="20"/>
        <v>0</v>
      </c>
      <c r="M96" s="13" t="str">
        <f t="shared" si="21"/>
        <v>=</v>
      </c>
      <c r="N96" s="23">
        <f t="shared" si="22"/>
        <v>0</v>
      </c>
      <c r="O96" s="21"/>
      <c r="P96" s="23">
        <f t="shared" si="23"/>
        <v>0</v>
      </c>
      <c r="Q96" s="10">
        <f t="shared" si="30"/>
        <v>327.58203228422889</v>
      </c>
      <c r="R96" s="24">
        <f t="shared" si="24"/>
        <v>0</v>
      </c>
      <c r="S96" s="25">
        <f>SUM($R$8:R96)</f>
        <v>-1.2032215062653569E-17</v>
      </c>
      <c r="T96" s="26">
        <f t="shared" si="25"/>
        <v>-3.9415374631049662E-15</v>
      </c>
      <c r="U96" s="27"/>
      <c r="V96" s="28">
        <f t="shared" si="26"/>
        <v>912.5</v>
      </c>
      <c r="W96" s="16"/>
      <c r="X96" s="11"/>
      <c r="Y96" s="16"/>
      <c r="AA96" s="46">
        <f t="shared" si="31"/>
        <v>0</v>
      </c>
      <c r="AB96" s="46" t="str">
        <f t="shared" si="32"/>
        <v>0</v>
      </c>
      <c r="AC96" s="46" t="str">
        <f t="shared" si="33"/>
        <v>0</v>
      </c>
      <c r="AD96" s="46">
        <f t="shared" si="34"/>
        <v>150</v>
      </c>
    </row>
    <row r="97" spans="1:30" x14ac:dyDescent="0.25">
      <c r="A97" s="16"/>
      <c r="B97" s="13">
        <v>90</v>
      </c>
      <c r="C97" s="47">
        <f t="shared" si="27"/>
        <v>43127</v>
      </c>
      <c r="D97" s="48">
        <f t="shared" si="28"/>
        <v>250</v>
      </c>
      <c r="E97" s="14" t="s">
        <v>2</v>
      </c>
      <c r="F97" s="9">
        <f t="shared" si="35"/>
        <v>0.01</v>
      </c>
      <c r="G97" s="14" t="s">
        <v>3</v>
      </c>
      <c r="H97" s="15">
        <f t="shared" si="29"/>
        <v>2.5</v>
      </c>
      <c r="I97" s="17"/>
      <c r="J97" s="18">
        <f t="shared" si="18"/>
        <v>9.7000000000000046</v>
      </c>
      <c r="K97" s="19" t="str">
        <f t="shared" si="19"/>
        <v>-</v>
      </c>
      <c r="L97" s="20" t="str">
        <f t="shared" si="20"/>
        <v>0</v>
      </c>
      <c r="M97" s="13" t="str">
        <f t="shared" si="21"/>
        <v>=</v>
      </c>
      <c r="N97" s="23">
        <f t="shared" si="22"/>
        <v>0</v>
      </c>
      <c r="O97" s="21"/>
      <c r="P97" s="23">
        <f t="shared" si="23"/>
        <v>0</v>
      </c>
      <c r="Q97" s="10">
        <f t="shared" si="30"/>
        <v>327.90961431651311</v>
      </c>
      <c r="R97" s="24">
        <f t="shared" si="24"/>
        <v>0</v>
      </c>
      <c r="S97" s="25">
        <f>SUM($R$8:R97)</f>
        <v>-1.2032215062653569E-17</v>
      </c>
      <c r="T97" s="26">
        <f t="shared" si="25"/>
        <v>-3.9454790005680711E-15</v>
      </c>
      <c r="U97" s="27"/>
      <c r="V97" s="28">
        <f t="shared" si="26"/>
        <v>912.5</v>
      </c>
      <c r="W97" s="16"/>
      <c r="X97" s="11"/>
      <c r="Y97" s="16"/>
      <c r="AA97" s="46">
        <f t="shared" si="31"/>
        <v>0</v>
      </c>
      <c r="AB97" s="46" t="str">
        <f t="shared" si="32"/>
        <v>0</v>
      </c>
      <c r="AC97" s="46" t="str">
        <f t="shared" si="33"/>
        <v>0</v>
      </c>
      <c r="AD97" s="46">
        <f t="shared" si="34"/>
        <v>150</v>
      </c>
    </row>
    <row r="98" spans="1:30" x14ac:dyDescent="0.25">
      <c r="A98" s="16"/>
      <c r="B98" s="13">
        <v>91</v>
      </c>
      <c r="C98" s="47">
        <f t="shared" si="27"/>
        <v>43128</v>
      </c>
      <c r="D98" s="48">
        <f t="shared" si="28"/>
        <v>250</v>
      </c>
      <c r="E98" s="14" t="s">
        <v>2</v>
      </c>
      <c r="F98" s="9">
        <f t="shared" si="35"/>
        <v>0.01</v>
      </c>
      <c r="G98" s="14" t="s">
        <v>3</v>
      </c>
      <c r="H98" s="15">
        <f t="shared" si="29"/>
        <v>2.5</v>
      </c>
      <c r="I98" s="17"/>
      <c r="J98" s="18">
        <f t="shared" si="18"/>
        <v>12.200000000000005</v>
      </c>
      <c r="K98" s="19" t="str">
        <f t="shared" si="19"/>
        <v>-</v>
      </c>
      <c r="L98" s="20">
        <f t="shared" si="20"/>
        <v>10</v>
      </c>
      <c r="M98" s="13" t="str">
        <f t="shared" si="21"/>
        <v>=</v>
      </c>
      <c r="N98" s="23">
        <f t="shared" si="22"/>
        <v>2.2000000000000046</v>
      </c>
      <c r="O98" s="21"/>
      <c r="P98" s="23">
        <f t="shared" si="23"/>
        <v>0</v>
      </c>
      <c r="Q98" s="10">
        <f t="shared" si="30"/>
        <v>328.23752393082964</v>
      </c>
      <c r="R98" s="24">
        <f t="shared" si="24"/>
        <v>0</v>
      </c>
      <c r="S98" s="25">
        <f>SUM($R$8:R98)</f>
        <v>-1.2032215062653569E-17</v>
      </c>
      <c r="T98" s="26">
        <f t="shared" si="25"/>
        <v>-3.94942447956864E-15</v>
      </c>
      <c r="U98" s="27"/>
      <c r="V98" s="28">
        <f t="shared" si="26"/>
        <v>912.5</v>
      </c>
      <c r="W98" s="16"/>
      <c r="X98" s="11"/>
      <c r="Y98" s="16"/>
      <c r="AA98" s="46">
        <f t="shared" si="31"/>
        <v>0</v>
      </c>
      <c r="AB98" s="46" t="str">
        <f t="shared" si="32"/>
        <v>0</v>
      </c>
      <c r="AC98" s="46" t="str">
        <f t="shared" si="33"/>
        <v>0</v>
      </c>
      <c r="AD98" s="46">
        <f t="shared" si="34"/>
        <v>160</v>
      </c>
    </row>
    <row r="99" spans="1:30" x14ac:dyDescent="0.25">
      <c r="A99" s="16"/>
      <c r="B99" s="13">
        <v>92</v>
      </c>
      <c r="C99" s="47">
        <f t="shared" si="27"/>
        <v>43129</v>
      </c>
      <c r="D99" s="48">
        <f t="shared" si="28"/>
        <v>260</v>
      </c>
      <c r="E99" s="14" t="s">
        <v>2</v>
      </c>
      <c r="F99" s="9">
        <f t="shared" si="35"/>
        <v>0.01</v>
      </c>
      <c r="G99" s="14" t="s">
        <v>3</v>
      </c>
      <c r="H99" s="15">
        <f t="shared" si="29"/>
        <v>2.6</v>
      </c>
      <c r="I99" s="17"/>
      <c r="J99" s="18">
        <f t="shared" si="18"/>
        <v>4.8000000000000043</v>
      </c>
      <c r="K99" s="19" t="str">
        <f t="shared" si="19"/>
        <v>-</v>
      </c>
      <c r="L99" s="20" t="str">
        <f t="shared" si="20"/>
        <v>0</v>
      </c>
      <c r="M99" s="13" t="str">
        <f t="shared" si="21"/>
        <v>=</v>
      </c>
      <c r="N99" s="23">
        <f t="shared" si="22"/>
        <v>0</v>
      </c>
      <c r="O99" s="21"/>
      <c r="P99" s="23">
        <f t="shared" si="23"/>
        <v>0</v>
      </c>
      <c r="Q99" s="10">
        <f t="shared" si="30"/>
        <v>328.56576145476049</v>
      </c>
      <c r="R99" s="24">
        <f t="shared" si="24"/>
        <v>0</v>
      </c>
      <c r="S99" s="25">
        <f>SUM($R$8:R99)</f>
        <v>-1.2032215062653569E-17</v>
      </c>
      <c r="T99" s="26">
        <f t="shared" si="25"/>
        <v>-3.9533739040482084E-15</v>
      </c>
      <c r="U99" s="27"/>
      <c r="V99" s="28">
        <f t="shared" si="26"/>
        <v>949</v>
      </c>
      <c r="W99" s="16"/>
      <c r="X99" s="11"/>
      <c r="Y99" s="16"/>
      <c r="AA99" s="46">
        <f t="shared" si="31"/>
        <v>0</v>
      </c>
      <c r="AB99" s="46" t="str">
        <f t="shared" si="32"/>
        <v>0</v>
      </c>
      <c r="AC99" s="46" t="str">
        <f t="shared" si="33"/>
        <v>0</v>
      </c>
      <c r="AD99" s="46">
        <f t="shared" si="34"/>
        <v>160</v>
      </c>
    </row>
    <row r="100" spans="1:30" x14ac:dyDescent="0.25">
      <c r="A100" s="16"/>
      <c r="B100" s="13">
        <v>93</v>
      </c>
      <c r="C100" s="47">
        <f t="shared" si="27"/>
        <v>43130</v>
      </c>
      <c r="D100" s="48">
        <f t="shared" si="28"/>
        <v>260</v>
      </c>
      <c r="E100" s="14" t="s">
        <v>2</v>
      </c>
      <c r="F100" s="9">
        <f t="shared" si="35"/>
        <v>0.01</v>
      </c>
      <c r="G100" s="14" t="s">
        <v>3</v>
      </c>
      <c r="H100" s="15">
        <f t="shared" si="29"/>
        <v>2.6</v>
      </c>
      <c r="I100" s="17"/>
      <c r="J100" s="18">
        <f t="shared" si="18"/>
        <v>7.4000000000000039</v>
      </c>
      <c r="K100" s="19" t="str">
        <f t="shared" si="19"/>
        <v>-</v>
      </c>
      <c r="L100" s="20" t="str">
        <f t="shared" si="20"/>
        <v>0</v>
      </c>
      <c r="M100" s="13" t="str">
        <f t="shared" si="21"/>
        <v>=</v>
      </c>
      <c r="N100" s="23">
        <f t="shared" si="22"/>
        <v>0</v>
      </c>
      <c r="O100" s="21"/>
      <c r="P100" s="23">
        <f t="shared" si="23"/>
        <v>0</v>
      </c>
      <c r="Q100" s="10">
        <f t="shared" si="30"/>
        <v>328.89432721621523</v>
      </c>
      <c r="R100" s="24">
        <f t="shared" si="24"/>
        <v>0</v>
      </c>
      <c r="S100" s="25">
        <f>SUM($R$8:R100)</f>
        <v>-1.2032215062653569E-17</v>
      </c>
      <c r="T100" s="26">
        <f t="shared" si="25"/>
        <v>-3.9573272779522564E-15</v>
      </c>
      <c r="U100" s="27"/>
      <c r="V100" s="28">
        <f t="shared" si="26"/>
        <v>949</v>
      </c>
      <c r="W100" s="16"/>
      <c r="X100" s="11"/>
      <c r="Y100" s="16"/>
      <c r="AA100" s="46">
        <f t="shared" si="31"/>
        <v>0</v>
      </c>
      <c r="AB100" s="46" t="str">
        <f t="shared" si="32"/>
        <v>0</v>
      </c>
      <c r="AC100" s="46" t="str">
        <f t="shared" si="33"/>
        <v>0</v>
      </c>
      <c r="AD100" s="46">
        <f t="shared" si="34"/>
        <v>160</v>
      </c>
    </row>
    <row r="101" spans="1:30" x14ac:dyDescent="0.25">
      <c r="A101" s="16"/>
      <c r="B101" s="13">
        <v>94</v>
      </c>
      <c r="C101" s="47">
        <f t="shared" si="27"/>
        <v>43131</v>
      </c>
      <c r="D101" s="48">
        <f t="shared" si="28"/>
        <v>260</v>
      </c>
      <c r="E101" s="14" t="s">
        <v>2</v>
      </c>
      <c r="F101" s="9">
        <f t="shared" si="35"/>
        <v>0.01</v>
      </c>
      <c r="G101" s="14" t="s">
        <v>3</v>
      </c>
      <c r="H101" s="15">
        <f t="shared" si="29"/>
        <v>2.6</v>
      </c>
      <c r="I101" s="17"/>
      <c r="J101" s="18">
        <f t="shared" si="18"/>
        <v>10.000000000000004</v>
      </c>
      <c r="K101" s="19" t="str">
        <f t="shared" si="19"/>
        <v>-</v>
      </c>
      <c r="L101" s="20">
        <f t="shared" si="20"/>
        <v>10</v>
      </c>
      <c r="M101" s="13" t="str">
        <f t="shared" si="21"/>
        <v>=</v>
      </c>
      <c r="N101" s="23">
        <f t="shared" si="22"/>
        <v>3.5527136788005009E-15</v>
      </c>
      <c r="O101" s="21"/>
      <c r="P101" s="23">
        <f t="shared" si="23"/>
        <v>0</v>
      </c>
      <c r="Q101" s="10">
        <f t="shared" si="30"/>
        <v>329.22322154343146</v>
      </c>
      <c r="R101" s="24">
        <f t="shared" si="24"/>
        <v>0</v>
      </c>
      <c r="S101" s="25">
        <f>SUM($R$8:R101)</f>
        <v>-1.2032215062653569E-17</v>
      </c>
      <c r="T101" s="26">
        <f t="shared" si="25"/>
        <v>-3.9612846052302088E-15</v>
      </c>
      <c r="U101" s="27"/>
      <c r="V101" s="28">
        <f t="shared" si="26"/>
        <v>949</v>
      </c>
      <c r="W101" s="16"/>
      <c r="X101" s="11"/>
      <c r="Y101" s="16"/>
      <c r="AA101" s="46">
        <f t="shared" si="31"/>
        <v>0</v>
      </c>
      <c r="AB101" s="46" t="str">
        <f t="shared" si="32"/>
        <v>0</v>
      </c>
      <c r="AC101" s="46" t="str">
        <f t="shared" si="33"/>
        <v>0</v>
      </c>
      <c r="AD101" s="46">
        <f t="shared" si="34"/>
        <v>170</v>
      </c>
    </row>
    <row r="102" spans="1:30" x14ac:dyDescent="0.25">
      <c r="A102" s="16"/>
      <c r="B102" s="13">
        <v>95</v>
      </c>
      <c r="C102" s="47">
        <f t="shared" si="27"/>
        <v>43132</v>
      </c>
      <c r="D102" s="48">
        <f t="shared" si="28"/>
        <v>270</v>
      </c>
      <c r="E102" s="14" t="s">
        <v>2</v>
      </c>
      <c r="F102" s="9">
        <f t="shared" si="35"/>
        <v>0.01</v>
      </c>
      <c r="G102" s="14" t="s">
        <v>3</v>
      </c>
      <c r="H102" s="15">
        <f t="shared" si="29"/>
        <v>2.7</v>
      </c>
      <c r="I102" s="17"/>
      <c r="J102" s="18">
        <f t="shared" si="18"/>
        <v>2.7000000000000037</v>
      </c>
      <c r="K102" s="19" t="str">
        <f t="shared" si="19"/>
        <v>-</v>
      </c>
      <c r="L102" s="20" t="str">
        <f t="shared" si="20"/>
        <v>0</v>
      </c>
      <c r="M102" s="13" t="str">
        <f t="shared" si="21"/>
        <v>=</v>
      </c>
      <c r="N102" s="23">
        <f t="shared" si="22"/>
        <v>0</v>
      </c>
      <c r="O102" s="21"/>
      <c r="P102" s="23">
        <f t="shared" si="23"/>
        <v>0</v>
      </c>
      <c r="Q102" s="10">
        <f t="shared" si="30"/>
        <v>329.55244476497489</v>
      </c>
      <c r="R102" s="24">
        <f t="shared" si="24"/>
        <v>0</v>
      </c>
      <c r="S102" s="25">
        <f>SUM($R$8:R102)</f>
        <v>-1.2032215062653569E-17</v>
      </c>
      <c r="T102" s="26">
        <f t="shared" si="25"/>
        <v>-3.9652458898354391E-15</v>
      </c>
      <c r="U102" s="27"/>
      <c r="V102" s="28">
        <f t="shared" si="26"/>
        <v>985.50000000000011</v>
      </c>
      <c r="W102" s="16"/>
      <c r="X102" s="11"/>
      <c r="Y102" s="16"/>
      <c r="AA102" s="46">
        <f t="shared" si="31"/>
        <v>0</v>
      </c>
      <c r="AB102" s="46" t="str">
        <f t="shared" si="32"/>
        <v>0</v>
      </c>
      <c r="AC102" s="46" t="str">
        <f t="shared" si="33"/>
        <v>0</v>
      </c>
      <c r="AD102" s="46">
        <f t="shared" si="34"/>
        <v>170</v>
      </c>
    </row>
    <row r="103" spans="1:30" x14ac:dyDescent="0.25">
      <c r="A103" s="16"/>
      <c r="B103" s="13">
        <v>96</v>
      </c>
      <c r="C103" s="47">
        <f t="shared" si="27"/>
        <v>43133</v>
      </c>
      <c r="D103" s="48">
        <f t="shared" si="28"/>
        <v>270</v>
      </c>
      <c r="E103" s="14" t="s">
        <v>2</v>
      </c>
      <c r="F103" s="9">
        <f t="shared" si="35"/>
        <v>0.01</v>
      </c>
      <c r="G103" s="14" t="s">
        <v>3</v>
      </c>
      <c r="H103" s="15">
        <f t="shared" si="29"/>
        <v>2.7</v>
      </c>
      <c r="I103" s="17"/>
      <c r="J103" s="18">
        <f t="shared" si="18"/>
        <v>5.4000000000000039</v>
      </c>
      <c r="K103" s="19" t="str">
        <f t="shared" si="19"/>
        <v>-</v>
      </c>
      <c r="L103" s="20" t="str">
        <f t="shared" si="20"/>
        <v>0</v>
      </c>
      <c r="M103" s="13" t="str">
        <f t="shared" si="21"/>
        <v>=</v>
      </c>
      <c r="N103" s="23">
        <f t="shared" si="22"/>
        <v>0</v>
      </c>
      <c r="O103" s="21"/>
      <c r="P103" s="23">
        <f t="shared" si="23"/>
        <v>0</v>
      </c>
      <c r="Q103" s="10">
        <f t="shared" si="30"/>
        <v>329.88199720973989</v>
      </c>
      <c r="R103" s="24">
        <f t="shared" si="24"/>
        <v>0</v>
      </c>
      <c r="S103" s="25">
        <f>SUM($R$8:R103)</f>
        <v>-1.2032215062653569E-17</v>
      </c>
      <c r="T103" s="26">
        <f t="shared" si="25"/>
        <v>-3.969211135725275E-15</v>
      </c>
      <c r="U103" s="27"/>
      <c r="V103" s="28">
        <f t="shared" si="26"/>
        <v>985.50000000000011</v>
      </c>
      <c r="W103" s="16"/>
      <c r="X103" s="11"/>
      <c r="Y103" s="16"/>
      <c r="AA103" s="46">
        <f t="shared" si="31"/>
        <v>0</v>
      </c>
      <c r="AB103" s="46" t="str">
        <f t="shared" si="32"/>
        <v>0</v>
      </c>
      <c r="AC103" s="46" t="str">
        <f t="shared" si="33"/>
        <v>0</v>
      </c>
      <c r="AD103" s="46">
        <f t="shared" si="34"/>
        <v>170</v>
      </c>
    </row>
    <row r="104" spans="1:30" x14ac:dyDescent="0.25">
      <c r="A104" s="16"/>
      <c r="B104" s="13">
        <v>97</v>
      </c>
      <c r="C104" s="47">
        <f t="shared" si="27"/>
        <v>43134</v>
      </c>
      <c r="D104" s="48">
        <f t="shared" si="28"/>
        <v>270</v>
      </c>
      <c r="E104" s="14" t="s">
        <v>2</v>
      </c>
      <c r="F104" s="9">
        <f t="shared" si="35"/>
        <v>0.01</v>
      </c>
      <c r="G104" s="14" t="s">
        <v>3</v>
      </c>
      <c r="H104" s="15">
        <f t="shared" si="29"/>
        <v>2.7</v>
      </c>
      <c r="I104" s="17"/>
      <c r="J104" s="18">
        <f t="shared" si="18"/>
        <v>8.100000000000005</v>
      </c>
      <c r="K104" s="19" t="str">
        <f t="shared" si="19"/>
        <v>-</v>
      </c>
      <c r="L104" s="20" t="str">
        <f t="shared" si="20"/>
        <v>0</v>
      </c>
      <c r="M104" s="13" t="str">
        <f t="shared" si="21"/>
        <v>=</v>
      </c>
      <c r="N104" s="23">
        <f t="shared" si="22"/>
        <v>0</v>
      </c>
      <c r="O104" s="21"/>
      <c r="P104" s="23">
        <f t="shared" si="23"/>
        <v>0</v>
      </c>
      <c r="Q104" s="10">
        <f t="shared" si="30"/>
        <v>330.21187920694962</v>
      </c>
      <c r="R104" s="24">
        <f t="shared" si="24"/>
        <v>0</v>
      </c>
      <c r="S104" s="25">
        <f>SUM($R$8:R104)</f>
        <v>-1.2032215062653569E-17</v>
      </c>
      <c r="T104" s="26">
        <f t="shared" si="25"/>
        <v>-3.9731803468609997E-15</v>
      </c>
      <c r="U104" s="27"/>
      <c r="V104" s="28">
        <f t="shared" si="26"/>
        <v>985.50000000000011</v>
      </c>
      <c r="W104" s="16"/>
      <c r="X104" s="11"/>
      <c r="Y104" s="16"/>
      <c r="AA104" s="46">
        <f t="shared" si="31"/>
        <v>0</v>
      </c>
      <c r="AB104" s="46" t="str">
        <f t="shared" si="32"/>
        <v>0</v>
      </c>
      <c r="AC104" s="46" t="str">
        <f t="shared" si="33"/>
        <v>0</v>
      </c>
      <c r="AD104" s="46">
        <f t="shared" si="34"/>
        <v>170</v>
      </c>
    </row>
    <row r="105" spans="1:30" x14ac:dyDescent="0.25">
      <c r="A105" s="16"/>
      <c r="B105" s="13">
        <v>98</v>
      </c>
      <c r="C105" s="47">
        <f t="shared" si="27"/>
        <v>43135</v>
      </c>
      <c r="D105" s="48">
        <f t="shared" si="28"/>
        <v>270</v>
      </c>
      <c r="E105" s="14" t="s">
        <v>2</v>
      </c>
      <c r="F105" s="9">
        <f t="shared" si="35"/>
        <v>0.01</v>
      </c>
      <c r="G105" s="14" t="s">
        <v>3</v>
      </c>
      <c r="H105" s="15">
        <f t="shared" si="29"/>
        <v>2.7</v>
      </c>
      <c r="I105" s="17"/>
      <c r="J105" s="18">
        <f t="shared" si="18"/>
        <v>10.800000000000004</v>
      </c>
      <c r="K105" s="19" t="str">
        <f t="shared" si="19"/>
        <v>-</v>
      </c>
      <c r="L105" s="20">
        <f t="shared" si="20"/>
        <v>10</v>
      </c>
      <c r="M105" s="13" t="str">
        <f t="shared" si="21"/>
        <v>=</v>
      </c>
      <c r="N105" s="23">
        <f t="shared" si="22"/>
        <v>0.80000000000000426</v>
      </c>
      <c r="O105" s="21"/>
      <c r="P105" s="23">
        <f t="shared" si="23"/>
        <v>0</v>
      </c>
      <c r="Q105" s="10">
        <f t="shared" si="30"/>
        <v>330.54209108615657</v>
      </c>
      <c r="R105" s="24">
        <f t="shared" si="24"/>
        <v>0</v>
      </c>
      <c r="S105" s="25">
        <f>SUM($R$8:R105)</f>
        <v>-1.2032215062653569E-17</v>
      </c>
      <c r="T105" s="26">
        <f t="shared" si="25"/>
        <v>-3.9771535272078612E-15</v>
      </c>
      <c r="U105" s="27"/>
      <c r="V105" s="28">
        <f t="shared" si="26"/>
        <v>985.50000000000011</v>
      </c>
      <c r="W105" s="16"/>
      <c r="X105" s="11"/>
      <c r="Y105" s="16"/>
      <c r="AA105" s="46">
        <f t="shared" si="31"/>
        <v>0</v>
      </c>
      <c r="AB105" s="46" t="str">
        <f t="shared" si="32"/>
        <v>0</v>
      </c>
      <c r="AC105" s="46" t="str">
        <f t="shared" si="33"/>
        <v>0</v>
      </c>
      <c r="AD105" s="46">
        <f t="shared" si="34"/>
        <v>180</v>
      </c>
    </row>
    <row r="106" spans="1:30" x14ac:dyDescent="0.25">
      <c r="A106" s="16"/>
      <c r="B106" s="13">
        <v>99</v>
      </c>
      <c r="C106" s="47">
        <f t="shared" si="27"/>
        <v>43136</v>
      </c>
      <c r="D106" s="48">
        <f t="shared" si="28"/>
        <v>280</v>
      </c>
      <c r="E106" s="14" t="s">
        <v>2</v>
      </c>
      <c r="F106" s="9">
        <f t="shared" si="35"/>
        <v>0.01</v>
      </c>
      <c r="G106" s="14" t="s">
        <v>3</v>
      </c>
      <c r="H106" s="15">
        <f t="shared" si="29"/>
        <v>2.8</v>
      </c>
      <c r="I106" s="17"/>
      <c r="J106" s="18">
        <f t="shared" si="18"/>
        <v>3.6000000000000041</v>
      </c>
      <c r="K106" s="19" t="str">
        <f t="shared" si="19"/>
        <v>-</v>
      </c>
      <c r="L106" s="20" t="str">
        <f t="shared" si="20"/>
        <v>0</v>
      </c>
      <c r="M106" s="13" t="str">
        <f t="shared" si="21"/>
        <v>=</v>
      </c>
      <c r="N106" s="23">
        <f t="shared" si="22"/>
        <v>0</v>
      </c>
      <c r="O106" s="21"/>
      <c r="P106" s="23">
        <f t="shared" si="23"/>
        <v>-4.4408920985006262E-16</v>
      </c>
      <c r="Q106" s="10">
        <f t="shared" si="30"/>
        <v>330.87263317724273</v>
      </c>
      <c r="R106" s="24">
        <f t="shared" si="24"/>
        <v>-1.3421757054539223E-18</v>
      </c>
      <c r="S106" s="25">
        <f>SUM($R$8:R106)</f>
        <v>-1.3374390768107491E-17</v>
      </c>
      <c r="T106" s="26">
        <f t="shared" si="25"/>
        <v>-4.4252198905851318E-15</v>
      </c>
      <c r="U106" s="27"/>
      <c r="V106" s="28">
        <f t="shared" si="26"/>
        <v>1021.9999999999999</v>
      </c>
      <c r="W106" s="16"/>
      <c r="X106" s="11"/>
      <c r="Y106" s="16"/>
      <c r="AA106" s="46">
        <f t="shared" si="31"/>
        <v>0</v>
      </c>
      <c r="AB106" s="46" t="str">
        <f t="shared" si="32"/>
        <v>0</v>
      </c>
      <c r="AC106" s="46" t="str">
        <f t="shared" si="33"/>
        <v>0</v>
      </c>
      <c r="AD106" s="46">
        <f t="shared" si="34"/>
        <v>180</v>
      </c>
    </row>
    <row r="107" spans="1:30" x14ac:dyDescent="0.25">
      <c r="A107" s="16"/>
      <c r="B107" s="13">
        <v>100</v>
      </c>
      <c r="C107" s="47">
        <f t="shared" si="27"/>
        <v>43137</v>
      </c>
      <c r="D107" s="48">
        <f t="shared" si="28"/>
        <v>280</v>
      </c>
      <c r="E107" s="14" t="s">
        <v>2</v>
      </c>
      <c r="F107" s="9">
        <f t="shared" si="35"/>
        <v>0.01</v>
      </c>
      <c r="G107" s="14" t="s">
        <v>3</v>
      </c>
      <c r="H107" s="15">
        <f t="shared" si="29"/>
        <v>2.8</v>
      </c>
      <c r="I107" s="17"/>
      <c r="J107" s="18">
        <f t="shared" si="18"/>
        <v>6.4000000000000039</v>
      </c>
      <c r="K107" s="19" t="str">
        <f t="shared" si="19"/>
        <v>-</v>
      </c>
      <c r="L107" s="20" t="str">
        <f t="shared" si="20"/>
        <v>0</v>
      </c>
      <c r="M107" s="13" t="str">
        <f t="shared" si="21"/>
        <v>=</v>
      </c>
      <c r="N107" s="23">
        <f t="shared" si="22"/>
        <v>0</v>
      </c>
      <c r="O107" s="21"/>
      <c r="P107" s="23">
        <f t="shared" si="23"/>
        <v>-4.4408920985006262E-16</v>
      </c>
      <c r="Q107" s="10">
        <f t="shared" si="30"/>
        <v>331.20350581041998</v>
      </c>
      <c r="R107" s="24">
        <f t="shared" si="24"/>
        <v>-1.340834870583339E-18</v>
      </c>
      <c r="S107" s="25">
        <f>SUM($R$8:R107)</f>
        <v>-1.4715225638690831E-17</v>
      </c>
      <c r="T107" s="26">
        <f t="shared" si="25"/>
        <v>-4.8737343203257795E-15</v>
      </c>
      <c r="U107" s="27"/>
      <c r="V107" s="28">
        <f t="shared" si="26"/>
        <v>1021.9999999999999</v>
      </c>
      <c r="W107" s="16"/>
      <c r="X107" s="11"/>
      <c r="Y107" s="16"/>
      <c r="AA107" s="46">
        <f t="shared" si="31"/>
        <v>0</v>
      </c>
      <c r="AB107" s="46" t="str">
        <f t="shared" si="32"/>
        <v>0</v>
      </c>
      <c r="AC107" s="46" t="str">
        <f t="shared" si="33"/>
        <v>0</v>
      </c>
      <c r="AD107" s="46">
        <f t="shared" si="34"/>
        <v>180</v>
      </c>
    </row>
    <row r="108" spans="1:30" x14ac:dyDescent="0.25">
      <c r="A108" s="16"/>
      <c r="B108" s="13">
        <v>101</v>
      </c>
      <c r="C108" s="47">
        <f t="shared" si="27"/>
        <v>43138</v>
      </c>
      <c r="D108" s="48">
        <f t="shared" si="28"/>
        <v>280</v>
      </c>
      <c r="E108" s="14" t="s">
        <v>2</v>
      </c>
      <c r="F108" s="9">
        <f t="shared" si="35"/>
        <v>0.01</v>
      </c>
      <c r="G108" s="14" t="s">
        <v>3</v>
      </c>
      <c r="H108" s="15">
        <f t="shared" si="29"/>
        <v>2.8</v>
      </c>
      <c r="I108" s="17"/>
      <c r="J108" s="18">
        <f t="shared" si="18"/>
        <v>9.2000000000000028</v>
      </c>
      <c r="K108" s="19" t="str">
        <f t="shared" si="19"/>
        <v>-</v>
      </c>
      <c r="L108" s="20" t="str">
        <f t="shared" si="20"/>
        <v>0</v>
      </c>
      <c r="M108" s="13" t="str">
        <f t="shared" si="21"/>
        <v>=</v>
      </c>
      <c r="N108" s="23">
        <f t="shared" si="22"/>
        <v>0</v>
      </c>
      <c r="O108" s="21"/>
      <c r="P108" s="23">
        <f t="shared" si="23"/>
        <v>-4.4408920985006262E-16</v>
      </c>
      <c r="Q108" s="10">
        <f t="shared" si="30"/>
        <v>331.53470931623042</v>
      </c>
      <c r="R108" s="24">
        <f t="shared" si="24"/>
        <v>-1.3394953752081306E-18</v>
      </c>
      <c r="S108" s="25">
        <f>SUM($R$8:R108)</f>
        <v>-1.6054721013898961E-17</v>
      </c>
      <c r="T108" s="26">
        <f t="shared" si="25"/>
        <v>-5.3226972644961679E-15</v>
      </c>
      <c r="U108" s="27"/>
      <c r="V108" s="28">
        <f t="shared" si="26"/>
        <v>1021.9999999999999</v>
      </c>
      <c r="W108" s="16"/>
      <c r="X108" s="11"/>
      <c r="Y108" s="16"/>
      <c r="AA108" s="46">
        <f t="shared" si="31"/>
        <v>0</v>
      </c>
      <c r="AB108" s="46" t="str">
        <f t="shared" si="32"/>
        <v>0</v>
      </c>
      <c r="AC108" s="46" t="str">
        <f t="shared" si="33"/>
        <v>0</v>
      </c>
      <c r="AD108" s="46">
        <f t="shared" si="34"/>
        <v>180</v>
      </c>
    </row>
    <row r="109" spans="1:30" x14ac:dyDescent="0.25">
      <c r="A109" s="16"/>
      <c r="B109" s="13">
        <v>102</v>
      </c>
      <c r="C109" s="47">
        <f t="shared" si="27"/>
        <v>43139</v>
      </c>
      <c r="D109" s="48">
        <f t="shared" si="28"/>
        <v>280</v>
      </c>
      <c r="E109" s="14" t="s">
        <v>2</v>
      </c>
      <c r="F109" s="9">
        <f t="shared" si="35"/>
        <v>0.01</v>
      </c>
      <c r="G109" s="14" t="s">
        <v>3</v>
      </c>
      <c r="H109" s="15">
        <f t="shared" si="29"/>
        <v>2.8</v>
      </c>
      <c r="I109" s="17"/>
      <c r="J109" s="18">
        <f t="shared" si="18"/>
        <v>12.000000000000004</v>
      </c>
      <c r="K109" s="19" t="str">
        <f t="shared" si="19"/>
        <v>-</v>
      </c>
      <c r="L109" s="20">
        <f t="shared" si="20"/>
        <v>10</v>
      </c>
      <c r="M109" s="13" t="str">
        <f t="shared" si="21"/>
        <v>=</v>
      </c>
      <c r="N109" s="23">
        <f t="shared" si="22"/>
        <v>2.0000000000000036</v>
      </c>
      <c r="O109" s="21"/>
      <c r="P109" s="23">
        <f t="shared" si="23"/>
        <v>0</v>
      </c>
      <c r="Q109" s="10">
        <f t="shared" si="30"/>
        <v>331.86624402554668</v>
      </c>
      <c r="R109" s="24">
        <f t="shared" si="24"/>
        <v>0</v>
      </c>
      <c r="S109" s="25">
        <f>SUM($R$8:R109)</f>
        <v>-1.6054721013898961E-17</v>
      </c>
      <c r="T109" s="26">
        <f t="shared" si="25"/>
        <v>-5.3280199617606643E-15</v>
      </c>
      <c r="U109" s="27"/>
      <c r="V109" s="28">
        <f t="shared" si="26"/>
        <v>1021.9999999999999</v>
      </c>
      <c r="W109" s="16"/>
      <c r="X109" s="11"/>
      <c r="Y109" s="16"/>
      <c r="AA109" s="46">
        <f t="shared" si="31"/>
        <v>0</v>
      </c>
      <c r="AB109" s="46" t="str">
        <f t="shared" si="32"/>
        <v>0</v>
      </c>
      <c r="AC109" s="46" t="str">
        <f t="shared" si="33"/>
        <v>0</v>
      </c>
      <c r="AD109" s="46">
        <f t="shared" si="34"/>
        <v>190</v>
      </c>
    </row>
    <row r="110" spans="1:30" x14ac:dyDescent="0.25">
      <c r="A110" s="16"/>
      <c r="B110" s="13">
        <v>103</v>
      </c>
      <c r="C110" s="47">
        <f t="shared" si="27"/>
        <v>43140</v>
      </c>
      <c r="D110" s="48">
        <f t="shared" si="28"/>
        <v>290</v>
      </c>
      <c r="E110" s="14" t="s">
        <v>2</v>
      </c>
      <c r="F110" s="9">
        <f t="shared" si="35"/>
        <v>0.01</v>
      </c>
      <c r="G110" s="14" t="s">
        <v>3</v>
      </c>
      <c r="H110" s="15">
        <f t="shared" si="29"/>
        <v>2.9000000000000004</v>
      </c>
      <c r="I110" s="17"/>
      <c r="J110" s="18">
        <f t="shared" si="18"/>
        <v>4.9000000000000039</v>
      </c>
      <c r="K110" s="19" t="str">
        <f t="shared" si="19"/>
        <v>-</v>
      </c>
      <c r="L110" s="20" t="str">
        <f t="shared" si="20"/>
        <v>0</v>
      </c>
      <c r="M110" s="13" t="str">
        <f t="shared" si="21"/>
        <v>=</v>
      </c>
      <c r="N110" s="23">
        <f t="shared" si="22"/>
        <v>0</v>
      </c>
      <c r="O110" s="21"/>
      <c r="P110" s="23">
        <f t="shared" si="23"/>
        <v>-4.4408920985006262E-16</v>
      </c>
      <c r="Q110" s="10">
        <f t="shared" si="30"/>
        <v>332.19811026957223</v>
      </c>
      <c r="R110" s="24">
        <f t="shared" si="24"/>
        <v>-1.336820397592548E-18</v>
      </c>
      <c r="S110" s="25">
        <f>SUM($R$8:R110)</f>
        <v>-1.739154141149151E-17</v>
      </c>
      <c r="T110" s="26">
        <f t="shared" si="25"/>
        <v>-5.7774371915724885E-15</v>
      </c>
      <c r="U110" s="27"/>
      <c r="V110" s="28">
        <f t="shared" si="26"/>
        <v>1058.5000000000002</v>
      </c>
      <c r="W110" s="16"/>
      <c r="X110" s="11"/>
      <c r="Y110" s="16"/>
      <c r="AA110" s="46">
        <f t="shared" si="31"/>
        <v>0</v>
      </c>
      <c r="AB110" s="46" t="str">
        <f t="shared" si="32"/>
        <v>0</v>
      </c>
      <c r="AC110" s="46" t="str">
        <f t="shared" si="33"/>
        <v>0</v>
      </c>
      <c r="AD110" s="46">
        <f t="shared" si="34"/>
        <v>190</v>
      </c>
    </row>
    <row r="111" spans="1:30" x14ac:dyDescent="0.25">
      <c r="A111" s="16"/>
      <c r="B111" s="13">
        <v>104</v>
      </c>
      <c r="C111" s="47">
        <f t="shared" si="27"/>
        <v>43141</v>
      </c>
      <c r="D111" s="48">
        <f t="shared" si="28"/>
        <v>290</v>
      </c>
      <c r="E111" s="14" t="s">
        <v>2</v>
      </c>
      <c r="F111" s="9">
        <f t="shared" si="35"/>
        <v>0.01</v>
      </c>
      <c r="G111" s="14" t="s">
        <v>3</v>
      </c>
      <c r="H111" s="15">
        <f t="shared" si="29"/>
        <v>2.9000000000000004</v>
      </c>
      <c r="I111" s="17"/>
      <c r="J111" s="18">
        <f t="shared" si="18"/>
        <v>7.8000000000000043</v>
      </c>
      <c r="K111" s="19" t="str">
        <f t="shared" si="19"/>
        <v>-</v>
      </c>
      <c r="L111" s="20" t="str">
        <f t="shared" si="20"/>
        <v>0</v>
      </c>
      <c r="M111" s="13" t="str">
        <f t="shared" si="21"/>
        <v>=</v>
      </c>
      <c r="N111" s="23">
        <f t="shared" si="22"/>
        <v>0</v>
      </c>
      <c r="O111" s="21"/>
      <c r="P111" s="23">
        <f t="shared" si="23"/>
        <v>-4.4408920985006262E-16</v>
      </c>
      <c r="Q111" s="10">
        <f t="shared" si="30"/>
        <v>332.53030837984181</v>
      </c>
      <c r="R111" s="24">
        <f t="shared" si="24"/>
        <v>-1.335484912679868E-18</v>
      </c>
      <c r="S111" s="25">
        <f>SUM($R$8:R111)</f>
        <v>-1.8727026324171378E-17</v>
      </c>
      <c r="T111" s="26">
        <f t="shared" si="25"/>
        <v>-6.2273038386141238E-15</v>
      </c>
      <c r="U111" s="27"/>
      <c r="V111" s="28">
        <f t="shared" si="26"/>
        <v>1058.5000000000002</v>
      </c>
      <c r="W111" s="16"/>
      <c r="X111" s="11"/>
      <c r="Y111" s="16"/>
      <c r="AA111" s="46">
        <f t="shared" si="31"/>
        <v>0</v>
      </c>
      <c r="AB111" s="46" t="str">
        <f t="shared" si="32"/>
        <v>0</v>
      </c>
      <c r="AC111" s="46" t="str">
        <f t="shared" si="33"/>
        <v>0</v>
      </c>
      <c r="AD111" s="46">
        <f t="shared" si="34"/>
        <v>190</v>
      </c>
    </row>
    <row r="112" spans="1:30" x14ac:dyDescent="0.25">
      <c r="A112" s="16"/>
      <c r="B112" s="13">
        <v>105</v>
      </c>
      <c r="C112" s="47">
        <f t="shared" si="27"/>
        <v>43142</v>
      </c>
      <c r="D112" s="48">
        <f t="shared" si="28"/>
        <v>290</v>
      </c>
      <c r="E112" s="14" t="s">
        <v>2</v>
      </c>
      <c r="F112" s="9">
        <f t="shared" si="35"/>
        <v>0.01</v>
      </c>
      <c r="G112" s="14" t="s">
        <v>3</v>
      </c>
      <c r="H112" s="15">
        <f t="shared" si="29"/>
        <v>2.9000000000000004</v>
      </c>
      <c r="I112" s="17"/>
      <c r="J112" s="18">
        <f t="shared" si="18"/>
        <v>10.700000000000005</v>
      </c>
      <c r="K112" s="19" t="str">
        <f t="shared" si="19"/>
        <v>-</v>
      </c>
      <c r="L112" s="20">
        <f t="shared" si="20"/>
        <v>10</v>
      </c>
      <c r="M112" s="13" t="str">
        <f t="shared" si="21"/>
        <v>=</v>
      </c>
      <c r="N112" s="23">
        <f t="shared" si="22"/>
        <v>0.70000000000000462</v>
      </c>
      <c r="O112" s="21"/>
      <c r="P112" s="23">
        <f t="shared" si="23"/>
        <v>1.1102230246251565E-16</v>
      </c>
      <c r="Q112" s="10">
        <f t="shared" si="30"/>
        <v>332.86283868822164</v>
      </c>
      <c r="R112" s="24">
        <f t="shared" si="24"/>
        <v>3.3353769047948752E-19</v>
      </c>
      <c r="S112" s="25">
        <f>SUM($R$8:R112)</f>
        <v>-1.8393488633691891E-17</v>
      </c>
      <c r="T112" s="26">
        <f t="shared" si="25"/>
        <v>-6.1225088399902224E-15</v>
      </c>
      <c r="U112" s="27"/>
      <c r="V112" s="28">
        <f t="shared" si="26"/>
        <v>1058.5000000000002</v>
      </c>
      <c r="W112" s="16"/>
      <c r="X112" s="11"/>
      <c r="Y112" s="16"/>
      <c r="AA112" s="46">
        <f t="shared" si="31"/>
        <v>0</v>
      </c>
      <c r="AB112" s="46" t="str">
        <f t="shared" si="32"/>
        <v>0</v>
      </c>
      <c r="AC112" s="46" t="str">
        <f t="shared" si="33"/>
        <v>0</v>
      </c>
      <c r="AD112" s="46">
        <f t="shared" si="34"/>
        <v>200</v>
      </c>
    </row>
    <row r="113" spans="1:30" x14ac:dyDescent="0.25">
      <c r="A113" s="16"/>
      <c r="B113" s="13">
        <v>106</v>
      </c>
      <c r="C113" s="47">
        <f t="shared" si="27"/>
        <v>43143</v>
      </c>
      <c r="D113" s="48">
        <f t="shared" si="28"/>
        <v>300</v>
      </c>
      <c r="E113" s="14" t="s">
        <v>2</v>
      </c>
      <c r="F113" s="9">
        <f t="shared" si="35"/>
        <v>0.01</v>
      </c>
      <c r="G113" s="14" t="s">
        <v>3</v>
      </c>
      <c r="H113" s="15">
        <f t="shared" si="29"/>
        <v>3</v>
      </c>
      <c r="I113" s="17"/>
      <c r="J113" s="18">
        <f t="shared" si="18"/>
        <v>3.7000000000000046</v>
      </c>
      <c r="K113" s="19" t="str">
        <f t="shared" si="19"/>
        <v>-</v>
      </c>
      <c r="L113" s="20" t="str">
        <f t="shared" si="20"/>
        <v>0</v>
      </c>
      <c r="M113" s="13" t="str">
        <f t="shared" si="21"/>
        <v>=</v>
      </c>
      <c r="N113" s="23">
        <f t="shared" si="22"/>
        <v>0</v>
      </c>
      <c r="O113" s="21"/>
      <c r="P113" s="23">
        <f t="shared" si="23"/>
        <v>0</v>
      </c>
      <c r="Q113" s="10">
        <f t="shared" si="30"/>
        <v>333.19570152690989</v>
      </c>
      <c r="R113" s="24">
        <f t="shared" si="24"/>
        <v>0</v>
      </c>
      <c r="S113" s="25">
        <f>SUM($R$8:R113)</f>
        <v>-1.8393488633691891E-17</v>
      </c>
      <c r="T113" s="26">
        <f t="shared" si="25"/>
        <v>-6.1286313488302125E-15</v>
      </c>
      <c r="U113" s="27"/>
      <c r="V113" s="28">
        <f t="shared" si="26"/>
        <v>1095</v>
      </c>
      <c r="W113" s="16"/>
      <c r="X113" s="11"/>
      <c r="Y113" s="16"/>
      <c r="AA113" s="46">
        <f t="shared" si="31"/>
        <v>0</v>
      </c>
      <c r="AB113" s="46" t="str">
        <f t="shared" si="32"/>
        <v>0</v>
      </c>
      <c r="AC113" s="46" t="str">
        <f t="shared" si="33"/>
        <v>0</v>
      </c>
      <c r="AD113" s="46">
        <f t="shared" si="34"/>
        <v>200</v>
      </c>
    </row>
    <row r="114" spans="1:30" x14ac:dyDescent="0.25">
      <c r="A114" s="16"/>
      <c r="B114" s="13">
        <v>107</v>
      </c>
      <c r="C114" s="47">
        <f t="shared" si="27"/>
        <v>43144</v>
      </c>
      <c r="D114" s="48">
        <f t="shared" si="28"/>
        <v>300</v>
      </c>
      <c r="E114" s="14" t="s">
        <v>2</v>
      </c>
      <c r="F114" s="9">
        <f t="shared" si="35"/>
        <v>0.01</v>
      </c>
      <c r="G114" s="14" t="s">
        <v>3</v>
      </c>
      <c r="H114" s="15">
        <f t="shared" si="29"/>
        <v>3</v>
      </c>
      <c r="I114" s="17"/>
      <c r="J114" s="18">
        <f t="shared" si="18"/>
        <v>6.7000000000000046</v>
      </c>
      <c r="K114" s="19" t="str">
        <f t="shared" si="19"/>
        <v>-</v>
      </c>
      <c r="L114" s="20" t="str">
        <f t="shared" si="20"/>
        <v>0</v>
      </c>
      <c r="M114" s="13" t="str">
        <f t="shared" si="21"/>
        <v>=</v>
      </c>
      <c r="N114" s="23">
        <f t="shared" si="22"/>
        <v>0</v>
      </c>
      <c r="O114" s="21"/>
      <c r="P114" s="23">
        <f t="shared" si="23"/>
        <v>0</v>
      </c>
      <c r="Q114" s="10">
        <f t="shared" si="30"/>
        <v>333.52889722843679</v>
      </c>
      <c r="R114" s="24">
        <f t="shared" si="24"/>
        <v>0</v>
      </c>
      <c r="S114" s="25">
        <f>SUM($R$8:R114)</f>
        <v>-1.8393488633691891E-17</v>
      </c>
      <c r="T114" s="26">
        <f t="shared" si="25"/>
        <v>-6.1347599801790426E-15</v>
      </c>
      <c r="U114" s="27"/>
      <c r="V114" s="28">
        <f t="shared" si="26"/>
        <v>1095</v>
      </c>
      <c r="W114" s="16"/>
      <c r="X114" s="11"/>
      <c r="Y114" s="16"/>
      <c r="AA114" s="46">
        <f t="shared" si="31"/>
        <v>0</v>
      </c>
      <c r="AB114" s="46" t="str">
        <f t="shared" si="32"/>
        <v>0</v>
      </c>
      <c r="AC114" s="46" t="str">
        <f t="shared" si="33"/>
        <v>0</v>
      </c>
      <c r="AD114" s="46">
        <f t="shared" si="34"/>
        <v>200</v>
      </c>
    </row>
    <row r="115" spans="1:30" x14ac:dyDescent="0.25">
      <c r="A115" s="16"/>
      <c r="B115" s="13">
        <v>108</v>
      </c>
      <c r="C115" s="47">
        <f t="shared" si="27"/>
        <v>43145</v>
      </c>
      <c r="D115" s="48">
        <f t="shared" si="28"/>
        <v>300</v>
      </c>
      <c r="E115" s="14" t="s">
        <v>2</v>
      </c>
      <c r="F115" s="9">
        <f t="shared" si="35"/>
        <v>0.01</v>
      </c>
      <c r="G115" s="14" t="s">
        <v>3</v>
      </c>
      <c r="H115" s="15">
        <f t="shared" si="29"/>
        <v>3</v>
      </c>
      <c r="I115" s="17"/>
      <c r="J115" s="18">
        <f t="shared" si="18"/>
        <v>9.7000000000000046</v>
      </c>
      <c r="K115" s="19" t="str">
        <f t="shared" si="19"/>
        <v>-</v>
      </c>
      <c r="L115" s="20" t="str">
        <f t="shared" si="20"/>
        <v>0</v>
      </c>
      <c r="M115" s="13" t="str">
        <f t="shared" si="21"/>
        <v>=</v>
      </c>
      <c r="N115" s="23">
        <f t="shared" si="22"/>
        <v>0</v>
      </c>
      <c r="O115" s="21"/>
      <c r="P115" s="23">
        <f t="shared" si="23"/>
        <v>0</v>
      </c>
      <c r="Q115" s="10">
        <f t="shared" si="30"/>
        <v>333.86242612566525</v>
      </c>
      <c r="R115" s="24">
        <f t="shared" si="24"/>
        <v>0</v>
      </c>
      <c r="S115" s="25">
        <f>SUM($R$8:R115)</f>
        <v>-1.8393488633691891E-17</v>
      </c>
      <c r="T115" s="26">
        <f t="shared" si="25"/>
        <v>-6.1408947401592223E-15</v>
      </c>
      <c r="U115" s="27"/>
      <c r="V115" s="28">
        <f t="shared" si="26"/>
        <v>1095</v>
      </c>
      <c r="W115" s="16"/>
      <c r="X115" s="11"/>
      <c r="Y115" s="16"/>
      <c r="AA115" s="46">
        <f t="shared" si="31"/>
        <v>0</v>
      </c>
      <c r="AB115" s="46" t="str">
        <f t="shared" si="32"/>
        <v>0</v>
      </c>
      <c r="AC115" s="46" t="str">
        <f t="shared" si="33"/>
        <v>0</v>
      </c>
      <c r="AD115" s="46">
        <f t="shared" si="34"/>
        <v>200</v>
      </c>
    </row>
    <row r="116" spans="1:30" x14ac:dyDescent="0.25">
      <c r="A116" s="16"/>
      <c r="B116" s="13">
        <v>109</v>
      </c>
      <c r="C116" s="47">
        <f t="shared" si="27"/>
        <v>43146</v>
      </c>
      <c r="D116" s="48">
        <f t="shared" si="28"/>
        <v>300</v>
      </c>
      <c r="E116" s="14" t="s">
        <v>2</v>
      </c>
      <c r="F116" s="9">
        <f t="shared" si="35"/>
        <v>0.01</v>
      </c>
      <c r="G116" s="14" t="s">
        <v>3</v>
      </c>
      <c r="H116" s="15">
        <f t="shared" si="29"/>
        <v>3</v>
      </c>
      <c r="I116" s="17"/>
      <c r="J116" s="18">
        <f t="shared" si="18"/>
        <v>12.700000000000005</v>
      </c>
      <c r="K116" s="19" t="str">
        <f t="shared" si="19"/>
        <v>-</v>
      </c>
      <c r="L116" s="20">
        <f t="shared" si="20"/>
        <v>10</v>
      </c>
      <c r="M116" s="13" t="str">
        <f t="shared" si="21"/>
        <v>=</v>
      </c>
      <c r="N116" s="23">
        <f t="shared" si="22"/>
        <v>2.7000000000000046</v>
      </c>
      <c r="O116" s="21"/>
      <c r="P116" s="23">
        <f t="shared" si="23"/>
        <v>0</v>
      </c>
      <c r="Q116" s="10">
        <f t="shared" si="30"/>
        <v>334.19628855179093</v>
      </c>
      <c r="R116" s="24">
        <f t="shared" si="24"/>
        <v>0</v>
      </c>
      <c r="S116" s="25">
        <f>SUM($R$8:R116)</f>
        <v>-1.8393488633691891E-17</v>
      </c>
      <c r="T116" s="26">
        <f t="shared" si="25"/>
        <v>-6.1470356348993822E-15</v>
      </c>
      <c r="U116" s="27"/>
      <c r="V116" s="28">
        <f t="shared" si="26"/>
        <v>1095</v>
      </c>
      <c r="W116" s="16"/>
      <c r="X116" s="11"/>
      <c r="Y116" s="16"/>
      <c r="AA116" s="46">
        <f t="shared" si="31"/>
        <v>0</v>
      </c>
      <c r="AB116" s="46" t="str">
        <f t="shared" si="32"/>
        <v>0</v>
      </c>
      <c r="AC116" s="46" t="str">
        <f t="shared" si="33"/>
        <v>0</v>
      </c>
      <c r="AD116" s="46">
        <f t="shared" si="34"/>
        <v>210</v>
      </c>
    </row>
    <row r="117" spans="1:30" x14ac:dyDescent="0.25">
      <c r="A117" s="16"/>
      <c r="B117" s="13">
        <v>110</v>
      </c>
      <c r="C117" s="47">
        <f t="shared" si="27"/>
        <v>43147</v>
      </c>
      <c r="D117" s="48">
        <f t="shared" si="28"/>
        <v>310</v>
      </c>
      <c r="E117" s="14" t="s">
        <v>2</v>
      </c>
      <c r="F117" s="9">
        <f t="shared" si="35"/>
        <v>0.01</v>
      </c>
      <c r="G117" s="14" t="s">
        <v>3</v>
      </c>
      <c r="H117" s="15">
        <f t="shared" si="29"/>
        <v>3.1</v>
      </c>
      <c r="I117" s="17"/>
      <c r="J117" s="18">
        <f t="shared" si="18"/>
        <v>5.8000000000000043</v>
      </c>
      <c r="K117" s="19" t="str">
        <f t="shared" si="19"/>
        <v>-</v>
      </c>
      <c r="L117" s="20" t="str">
        <f t="shared" si="20"/>
        <v>0</v>
      </c>
      <c r="M117" s="13" t="str">
        <f t="shared" si="21"/>
        <v>=</v>
      </c>
      <c r="N117" s="23">
        <f t="shared" si="22"/>
        <v>0</v>
      </c>
      <c r="O117" s="21"/>
      <c r="P117" s="23">
        <f t="shared" si="23"/>
        <v>0</v>
      </c>
      <c r="Q117" s="10">
        <f t="shared" si="30"/>
        <v>334.53048484034269</v>
      </c>
      <c r="R117" s="24">
        <f t="shared" si="24"/>
        <v>0</v>
      </c>
      <c r="S117" s="25">
        <f>SUM($R$8:R117)</f>
        <v>-1.8393488633691891E-17</v>
      </c>
      <c r="T117" s="26">
        <f t="shared" si="25"/>
        <v>-6.1531826705342811E-15</v>
      </c>
      <c r="U117" s="27"/>
      <c r="V117" s="28">
        <f t="shared" si="26"/>
        <v>1131.5</v>
      </c>
      <c r="W117" s="16"/>
      <c r="X117" s="11"/>
      <c r="Y117" s="16"/>
      <c r="AA117" s="46">
        <f t="shared" si="31"/>
        <v>0</v>
      </c>
      <c r="AB117" s="46" t="str">
        <f t="shared" si="32"/>
        <v>0</v>
      </c>
      <c r="AC117" s="46" t="str">
        <f t="shared" si="33"/>
        <v>0</v>
      </c>
      <c r="AD117" s="46">
        <f t="shared" si="34"/>
        <v>210</v>
      </c>
    </row>
    <row r="118" spans="1:30" x14ac:dyDescent="0.25">
      <c r="A118" s="16"/>
      <c r="B118" s="13">
        <v>111</v>
      </c>
      <c r="C118" s="47">
        <f t="shared" si="27"/>
        <v>43148</v>
      </c>
      <c r="D118" s="48">
        <f t="shared" si="28"/>
        <v>310</v>
      </c>
      <c r="E118" s="14" t="s">
        <v>2</v>
      </c>
      <c r="F118" s="9">
        <f t="shared" si="35"/>
        <v>0.01</v>
      </c>
      <c r="G118" s="14" t="s">
        <v>3</v>
      </c>
      <c r="H118" s="15">
        <f t="shared" si="29"/>
        <v>3.1</v>
      </c>
      <c r="I118" s="17"/>
      <c r="J118" s="18">
        <f t="shared" si="18"/>
        <v>8.9000000000000039</v>
      </c>
      <c r="K118" s="19" t="str">
        <f t="shared" si="19"/>
        <v>-</v>
      </c>
      <c r="L118" s="20" t="str">
        <f t="shared" si="20"/>
        <v>0</v>
      </c>
      <c r="M118" s="13" t="str">
        <f t="shared" si="21"/>
        <v>=</v>
      </c>
      <c r="N118" s="23">
        <f t="shared" si="22"/>
        <v>0</v>
      </c>
      <c r="O118" s="21"/>
      <c r="P118" s="23">
        <f t="shared" si="23"/>
        <v>0</v>
      </c>
      <c r="Q118" s="10">
        <f t="shared" si="30"/>
        <v>334.86501532518304</v>
      </c>
      <c r="R118" s="24">
        <f t="shared" si="24"/>
        <v>0</v>
      </c>
      <c r="S118" s="25">
        <f>SUM($R$8:R118)</f>
        <v>-1.8393488633691891E-17</v>
      </c>
      <c r="T118" s="26">
        <f t="shared" si="25"/>
        <v>-6.1593358532048148E-15</v>
      </c>
      <c r="U118" s="27"/>
      <c r="V118" s="28">
        <f t="shared" si="26"/>
        <v>1131.5</v>
      </c>
      <c r="W118" s="16"/>
      <c r="X118" s="11"/>
      <c r="Y118" s="16"/>
      <c r="AA118" s="46">
        <f t="shared" si="31"/>
        <v>0</v>
      </c>
      <c r="AB118" s="46" t="str">
        <f t="shared" si="32"/>
        <v>0</v>
      </c>
      <c r="AC118" s="46" t="str">
        <f t="shared" si="33"/>
        <v>0</v>
      </c>
      <c r="AD118" s="46">
        <f t="shared" si="34"/>
        <v>210</v>
      </c>
    </row>
    <row r="119" spans="1:30" x14ac:dyDescent="0.25">
      <c r="A119" s="16"/>
      <c r="B119" s="13">
        <v>112</v>
      </c>
      <c r="C119" s="47">
        <f t="shared" si="27"/>
        <v>43149</v>
      </c>
      <c r="D119" s="48">
        <f t="shared" si="28"/>
        <v>310</v>
      </c>
      <c r="E119" s="14" t="s">
        <v>2</v>
      </c>
      <c r="F119" s="9">
        <f t="shared" si="35"/>
        <v>0.01</v>
      </c>
      <c r="G119" s="14" t="s">
        <v>3</v>
      </c>
      <c r="H119" s="15">
        <f t="shared" si="29"/>
        <v>3.1</v>
      </c>
      <c r="I119" s="17"/>
      <c r="J119" s="18">
        <f t="shared" si="18"/>
        <v>12.000000000000004</v>
      </c>
      <c r="K119" s="19" t="str">
        <f t="shared" si="19"/>
        <v>-</v>
      </c>
      <c r="L119" s="20">
        <f t="shared" si="20"/>
        <v>10</v>
      </c>
      <c r="M119" s="13" t="str">
        <f t="shared" si="21"/>
        <v>=</v>
      </c>
      <c r="N119" s="23">
        <f t="shared" si="22"/>
        <v>2.0000000000000036</v>
      </c>
      <c r="O119" s="21"/>
      <c r="P119" s="23">
        <f t="shared" si="23"/>
        <v>0</v>
      </c>
      <c r="Q119" s="10">
        <f t="shared" si="30"/>
        <v>335.19988034050823</v>
      </c>
      <c r="R119" s="24">
        <f t="shared" si="24"/>
        <v>0</v>
      </c>
      <c r="S119" s="25">
        <f>SUM($R$8:R119)</f>
        <v>-1.8393488633691891E-17</v>
      </c>
      <c r="T119" s="26">
        <f t="shared" si="25"/>
        <v>-6.1654951890580202E-15</v>
      </c>
      <c r="U119" s="27"/>
      <c r="V119" s="28">
        <f t="shared" si="26"/>
        <v>1131.5</v>
      </c>
      <c r="W119" s="16"/>
      <c r="X119" s="11"/>
      <c r="Y119" s="16"/>
      <c r="AA119" s="46">
        <f t="shared" si="31"/>
        <v>0</v>
      </c>
      <c r="AB119" s="46" t="str">
        <f t="shared" si="32"/>
        <v>0</v>
      </c>
      <c r="AC119" s="46" t="str">
        <f t="shared" si="33"/>
        <v>0</v>
      </c>
      <c r="AD119" s="46">
        <f t="shared" si="34"/>
        <v>220</v>
      </c>
    </row>
    <row r="120" spans="1:30" x14ac:dyDescent="0.25">
      <c r="A120" s="16"/>
      <c r="B120" s="13">
        <v>113</v>
      </c>
      <c r="C120" s="47">
        <f t="shared" si="27"/>
        <v>43150</v>
      </c>
      <c r="D120" s="48">
        <f t="shared" si="28"/>
        <v>320</v>
      </c>
      <c r="E120" s="14" t="s">
        <v>2</v>
      </c>
      <c r="F120" s="9">
        <f t="shared" si="35"/>
        <v>0.01</v>
      </c>
      <c r="G120" s="14" t="s">
        <v>3</v>
      </c>
      <c r="H120" s="15">
        <f t="shared" si="29"/>
        <v>3.2</v>
      </c>
      <c r="I120" s="17"/>
      <c r="J120" s="18">
        <f t="shared" si="18"/>
        <v>5.2000000000000037</v>
      </c>
      <c r="K120" s="19" t="str">
        <f t="shared" si="19"/>
        <v>-</v>
      </c>
      <c r="L120" s="20" t="str">
        <f t="shared" si="20"/>
        <v>0</v>
      </c>
      <c r="M120" s="13" t="str">
        <f t="shared" si="21"/>
        <v>=</v>
      </c>
      <c r="N120" s="23">
        <f t="shared" si="22"/>
        <v>0</v>
      </c>
      <c r="O120" s="21"/>
      <c r="P120" s="23">
        <f t="shared" si="23"/>
        <v>0</v>
      </c>
      <c r="Q120" s="10">
        <f t="shared" si="30"/>
        <v>335.53508022084873</v>
      </c>
      <c r="R120" s="24">
        <f t="shared" si="24"/>
        <v>0</v>
      </c>
      <c r="S120" s="25">
        <f>SUM($R$8:R120)</f>
        <v>-1.8393488633691891E-17</v>
      </c>
      <c r="T120" s="26">
        <f t="shared" si="25"/>
        <v>-6.1716606842470777E-15</v>
      </c>
      <c r="U120" s="27"/>
      <c r="V120" s="28">
        <f t="shared" si="26"/>
        <v>1168</v>
      </c>
      <c r="W120" s="16"/>
      <c r="X120" s="11"/>
      <c r="Y120" s="16"/>
      <c r="AA120" s="46">
        <f t="shared" si="31"/>
        <v>0</v>
      </c>
      <c r="AB120" s="46" t="str">
        <f t="shared" si="32"/>
        <v>0</v>
      </c>
      <c r="AC120" s="46" t="str">
        <f t="shared" si="33"/>
        <v>0</v>
      </c>
      <c r="AD120" s="46">
        <f t="shared" si="34"/>
        <v>220</v>
      </c>
    </row>
    <row r="121" spans="1:30" x14ac:dyDescent="0.25">
      <c r="A121" s="16"/>
      <c r="B121" s="13">
        <v>114</v>
      </c>
      <c r="C121" s="47">
        <f t="shared" si="27"/>
        <v>43151</v>
      </c>
      <c r="D121" s="48">
        <f t="shared" si="28"/>
        <v>320</v>
      </c>
      <c r="E121" s="14" t="s">
        <v>2</v>
      </c>
      <c r="F121" s="9">
        <f t="shared" si="35"/>
        <v>0.01</v>
      </c>
      <c r="G121" s="14" t="s">
        <v>3</v>
      </c>
      <c r="H121" s="15">
        <f t="shared" si="29"/>
        <v>3.2</v>
      </c>
      <c r="I121" s="17"/>
      <c r="J121" s="18">
        <f t="shared" si="18"/>
        <v>8.4000000000000039</v>
      </c>
      <c r="K121" s="19" t="str">
        <f t="shared" si="19"/>
        <v>-</v>
      </c>
      <c r="L121" s="20" t="str">
        <f t="shared" si="20"/>
        <v>0</v>
      </c>
      <c r="M121" s="13" t="str">
        <f t="shared" si="21"/>
        <v>=</v>
      </c>
      <c r="N121" s="23">
        <f t="shared" si="22"/>
        <v>0</v>
      </c>
      <c r="O121" s="21"/>
      <c r="P121" s="23">
        <f t="shared" si="23"/>
        <v>0</v>
      </c>
      <c r="Q121" s="10">
        <f t="shared" si="30"/>
        <v>335.87061530106956</v>
      </c>
      <c r="R121" s="24">
        <f t="shared" si="24"/>
        <v>0</v>
      </c>
      <c r="S121" s="25">
        <f>SUM($R$8:R121)</f>
        <v>-1.8393488633691891E-17</v>
      </c>
      <c r="T121" s="26">
        <f t="shared" si="25"/>
        <v>-6.1778323449313249E-15</v>
      </c>
      <c r="U121" s="27"/>
      <c r="V121" s="28">
        <f t="shared" si="26"/>
        <v>1168</v>
      </c>
      <c r="W121" s="16"/>
      <c r="X121" s="11"/>
      <c r="Y121" s="16"/>
      <c r="AA121" s="46">
        <f t="shared" si="31"/>
        <v>0</v>
      </c>
      <c r="AB121" s="46" t="str">
        <f t="shared" si="32"/>
        <v>0</v>
      </c>
      <c r="AC121" s="46" t="str">
        <f t="shared" si="33"/>
        <v>0</v>
      </c>
      <c r="AD121" s="46">
        <f t="shared" si="34"/>
        <v>220</v>
      </c>
    </row>
    <row r="122" spans="1:30" x14ac:dyDescent="0.25">
      <c r="A122" s="16"/>
      <c r="B122" s="13">
        <v>115</v>
      </c>
      <c r="C122" s="47">
        <f t="shared" si="27"/>
        <v>43152</v>
      </c>
      <c r="D122" s="48">
        <f t="shared" si="28"/>
        <v>320</v>
      </c>
      <c r="E122" s="14" t="s">
        <v>2</v>
      </c>
      <c r="F122" s="9">
        <f t="shared" si="35"/>
        <v>0.01</v>
      </c>
      <c r="G122" s="14" t="s">
        <v>3</v>
      </c>
      <c r="H122" s="15">
        <f t="shared" si="29"/>
        <v>3.2</v>
      </c>
      <c r="I122" s="17"/>
      <c r="J122" s="18">
        <f t="shared" si="18"/>
        <v>11.600000000000005</v>
      </c>
      <c r="K122" s="19" t="str">
        <f t="shared" si="19"/>
        <v>-</v>
      </c>
      <c r="L122" s="20">
        <f t="shared" si="20"/>
        <v>10</v>
      </c>
      <c r="M122" s="13" t="str">
        <f t="shared" si="21"/>
        <v>=</v>
      </c>
      <c r="N122" s="23">
        <f t="shared" si="22"/>
        <v>1.600000000000005</v>
      </c>
      <c r="O122" s="21"/>
      <c r="P122" s="23">
        <f t="shared" si="23"/>
        <v>-2.2204460492503131E-16</v>
      </c>
      <c r="Q122" s="10">
        <f t="shared" si="30"/>
        <v>336.20648591637064</v>
      </c>
      <c r="R122" s="24">
        <f t="shared" si="24"/>
        <v>-6.6044117001438091E-19</v>
      </c>
      <c r="S122" s="25">
        <f>SUM($R$8:R122)</f>
        <v>-1.9053929803706272E-17</v>
      </c>
      <c r="T122" s="26">
        <f t="shared" si="25"/>
        <v>-6.4060547822012871E-15</v>
      </c>
      <c r="U122" s="27"/>
      <c r="V122" s="28">
        <f t="shared" si="26"/>
        <v>1168</v>
      </c>
      <c r="W122" s="16"/>
      <c r="X122" s="11"/>
      <c r="Y122" s="16"/>
      <c r="AA122" s="46">
        <f t="shared" si="31"/>
        <v>0</v>
      </c>
      <c r="AB122" s="46" t="str">
        <f t="shared" si="32"/>
        <v>0</v>
      </c>
      <c r="AC122" s="46" t="str">
        <f t="shared" si="33"/>
        <v>0</v>
      </c>
      <c r="AD122" s="46">
        <f t="shared" si="34"/>
        <v>230</v>
      </c>
    </row>
    <row r="123" spans="1:30" x14ac:dyDescent="0.25">
      <c r="A123" s="16"/>
      <c r="B123" s="13">
        <v>116</v>
      </c>
      <c r="C123" s="47">
        <f t="shared" si="27"/>
        <v>43153</v>
      </c>
      <c r="D123" s="48">
        <f t="shared" si="28"/>
        <v>330</v>
      </c>
      <c r="E123" s="14" t="s">
        <v>2</v>
      </c>
      <c r="F123" s="9">
        <f t="shared" si="35"/>
        <v>0.01</v>
      </c>
      <c r="G123" s="14" t="s">
        <v>3</v>
      </c>
      <c r="H123" s="15">
        <f t="shared" si="29"/>
        <v>3.3000000000000003</v>
      </c>
      <c r="I123" s="17"/>
      <c r="J123" s="18">
        <f t="shared" si="18"/>
        <v>4.9000000000000057</v>
      </c>
      <c r="K123" s="19" t="str">
        <f t="shared" si="19"/>
        <v>-</v>
      </c>
      <c r="L123" s="20" t="str">
        <f t="shared" si="20"/>
        <v>0</v>
      </c>
      <c r="M123" s="13" t="str">
        <f t="shared" si="21"/>
        <v>=</v>
      </c>
      <c r="N123" s="23">
        <f t="shared" si="22"/>
        <v>0</v>
      </c>
      <c r="O123" s="21"/>
      <c r="P123" s="23">
        <f t="shared" si="23"/>
        <v>0</v>
      </c>
      <c r="Q123" s="10">
        <f t="shared" si="30"/>
        <v>336.542692402287</v>
      </c>
      <c r="R123" s="24">
        <f t="shared" si="24"/>
        <v>0</v>
      </c>
      <c r="S123" s="25">
        <f>SUM($R$8:R123)</f>
        <v>-1.9053929803706272E-17</v>
      </c>
      <c r="T123" s="26">
        <f t="shared" si="25"/>
        <v>-6.4124608369834889E-15</v>
      </c>
      <c r="U123" s="27"/>
      <c r="V123" s="28">
        <f t="shared" si="26"/>
        <v>1204.5</v>
      </c>
      <c r="W123" s="16"/>
      <c r="X123" s="11"/>
      <c r="Y123" s="16"/>
      <c r="AA123" s="46">
        <f t="shared" si="31"/>
        <v>0</v>
      </c>
      <c r="AB123" s="46" t="str">
        <f t="shared" si="32"/>
        <v>0</v>
      </c>
      <c r="AC123" s="46" t="str">
        <f t="shared" si="33"/>
        <v>0</v>
      </c>
      <c r="AD123" s="46">
        <f t="shared" si="34"/>
        <v>230</v>
      </c>
    </row>
    <row r="124" spans="1:30" x14ac:dyDescent="0.25">
      <c r="A124" s="16"/>
      <c r="B124" s="13">
        <v>117</v>
      </c>
      <c r="C124" s="47">
        <f t="shared" si="27"/>
        <v>43154</v>
      </c>
      <c r="D124" s="48">
        <f t="shared" si="28"/>
        <v>330</v>
      </c>
      <c r="E124" s="14" t="s">
        <v>2</v>
      </c>
      <c r="F124" s="9">
        <f t="shared" si="35"/>
        <v>0.01</v>
      </c>
      <c r="G124" s="14" t="s">
        <v>3</v>
      </c>
      <c r="H124" s="15">
        <f t="shared" si="29"/>
        <v>3.3000000000000003</v>
      </c>
      <c r="I124" s="17"/>
      <c r="J124" s="18">
        <f t="shared" si="18"/>
        <v>8.2000000000000064</v>
      </c>
      <c r="K124" s="19" t="str">
        <f t="shared" si="19"/>
        <v>-</v>
      </c>
      <c r="L124" s="20" t="str">
        <f t="shared" si="20"/>
        <v>0</v>
      </c>
      <c r="M124" s="13" t="str">
        <f t="shared" si="21"/>
        <v>=</v>
      </c>
      <c r="N124" s="23">
        <f t="shared" si="22"/>
        <v>0</v>
      </c>
      <c r="O124" s="21"/>
      <c r="P124" s="23">
        <f t="shared" si="23"/>
        <v>0</v>
      </c>
      <c r="Q124" s="10">
        <f t="shared" si="30"/>
        <v>336.87923509468931</v>
      </c>
      <c r="R124" s="24">
        <f t="shared" si="24"/>
        <v>0</v>
      </c>
      <c r="S124" s="25">
        <f>SUM($R$8:R124)</f>
        <v>-1.9053929803706272E-17</v>
      </c>
      <c r="T124" s="26">
        <f t="shared" si="25"/>
        <v>-6.4188732978204723E-15</v>
      </c>
      <c r="U124" s="27"/>
      <c r="V124" s="28">
        <f t="shared" si="26"/>
        <v>1204.5</v>
      </c>
      <c r="W124" s="16"/>
      <c r="X124" s="11"/>
      <c r="Y124" s="16"/>
      <c r="AA124" s="46">
        <f t="shared" si="31"/>
        <v>0</v>
      </c>
      <c r="AB124" s="46" t="str">
        <f t="shared" si="32"/>
        <v>0</v>
      </c>
      <c r="AC124" s="46" t="str">
        <f t="shared" si="33"/>
        <v>0</v>
      </c>
      <c r="AD124" s="46">
        <f t="shared" si="34"/>
        <v>230</v>
      </c>
    </row>
    <row r="125" spans="1:30" x14ac:dyDescent="0.25">
      <c r="A125" s="16"/>
      <c r="B125" s="13">
        <v>118</v>
      </c>
      <c r="C125" s="47">
        <f t="shared" si="27"/>
        <v>43155</v>
      </c>
      <c r="D125" s="48">
        <f t="shared" si="28"/>
        <v>330</v>
      </c>
      <c r="E125" s="14" t="s">
        <v>2</v>
      </c>
      <c r="F125" s="9">
        <f t="shared" si="35"/>
        <v>0.01</v>
      </c>
      <c r="G125" s="14" t="s">
        <v>3</v>
      </c>
      <c r="H125" s="15">
        <f t="shared" si="29"/>
        <v>3.3000000000000003</v>
      </c>
      <c r="I125" s="17"/>
      <c r="J125" s="18">
        <f t="shared" si="18"/>
        <v>11.500000000000007</v>
      </c>
      <c r="K125" s="19" t="str">
        <f t="shared" si="19"/>
        <v>-</v>
      </c>
      <c r="L125" s="20">
        <f t="shared" si="20"/>
        <v>10</v>
      </c>
      <c r="M125" s="13" t="str">
        <f t="shared" si="21"/>
        <v>=</v>
      </c>
      <c r="N125" s="23">
        <f t="shared" si="22"/>
        <v>1.5000000000000071</v>
      </c>
      <c r="O125" s="21"/>
      <c r="P125" s="23">
        <f t="shared" si="23"/>
        <v>0</v>
      </c>
      <c r="Q125" s="10">
        <f t="shared" si="30"/>
        <v>337.21611432978398</v>
      </c>
      <c r="R125" s="24">
        <f t="shared" si="24"/>
        <v>0</v>
      </c>
      <c r="S125" s="25">
        <f>SUM($R$8:R125)</f>
        <v>-1.9053929803706272E-17</v>
      </c>
      <c r="T125" s="26">
        <f t="shared" si="25"/>
        <v>-6.4252921711182927E-15</v>
      </c>
      <c r="U125" s="27"/>
      <c r="V125" s="28">
        <f t="shared" si="26"/>
        <v>1204.5</v>
      </c>
      <c r="W125" s="16"/>
      <c r="X125" s="11"/>
      <c r="Y125" s="16"/>
      <c r="AA125" s="46">
        <f t="shared" si="31"/>
        <v>0</v>
      </c>
      <c r="AB125" s="46" t="str">
        <f t="shared" si="32"/>
        <v>0</v>
      </c>
      <c r="AC125" s="46" t="str">
        <f t="shared" si="33"/>
        <v>0</v>
      </c>
      <c r="AD125" s="46">
        <f t="shared" si="34"/>
        <v>240</v>
      </c>
    </row>
    <row r="126" spans="1:30" x14ac:dyDescent="0.25">
      <c r="A126" s="16"/>
      <c r="B126" s="13">
        <v>119</v>
      </c>
      <c r="C126" s="47">
        <f t="shared" si="27"/>
        <v>43156</v>
      </c>
      <c r="D126" s="48">
        <f t="shared" si="28"/>
        <v>340</v>
      </c>
      <c r="E126" s="14" t="s">
        <v>2</v>
      </c>
      <c r="F126" s="9">
        <f t="shared" si="35"/>
        <v>0.01</v>
      </c>
      <c r="G126" s="14" t="s">
        <v>3</v>
      </c>
      <c r="H126" s="15">
        <f t="shared" si="29"/>
        <v>3.4</v>
      </c>
      <c r="I126" s="17"/>
      <c r="J126" s="18">
        <f t="shared" si="18"/>
        <v>4.9000000000000075</v>
      </c>
      <c r="K126" s="19" t="str">
        <f t="shared" si="19"/>
        <v>-</v>
      </c>
      <c r="L126" s="20" t="str">
        <f t="shared" si="20"/>
        <v>0</v>
      </c>
      <c r="M126" s="13" t="str">
        <f t="shared" si="21"/>
        <v>=</v>
      </c>
      <c r="N126" s="23">
        <f t="shared" si="22"/>
        <v>0</v>
      </c>
      <c r="O126" s="21"/>
      <c r="P126" s="23">
        <f t="shared" si="23"/>
        <v>0</v>
      </c>
      <c r="Q126" s="10">
        <f t="shared" si="30"/>
        <v>337.55333044411378</v>
      </c>
      <c r="R126" s="24">
        <f t="shared" si="24"/>
        <v>0</v>
      </c>
      <c r="S126" s="25">
        <f>SUM($R$8:R126)</f>
        <v>-1.9053929803706272E-17</v>
      </c>
      <c r="T126" s="26">
        <f t="shared" si="25"/>
        <v>-6.4317174632894111E-15</v>
      </c>
      <c r="U126" s="27"/>
      <c r="V126" s="28">
        <f t="shared" si="26"/>
        <v>1241</v>
      </c>
      <c r="W126" s="16"/>
      <c r="X126" s="11"/>
      <c r="Y126" s="16"/>
      <c r="AA126" s="46">
        <f t="shared" si="31"/>
        <v>0</v>
      </c>
      <c r="AB126" s="46" t="str">
        <f t="shared" si="32"/>
        <v>0</v>
      </c>
      <c r="AC126" s="46" t="str">
        <f t="shared" si="33"/>
        <v>0</v>
      </c>
      <c r="AD126" s="46">
        <f t="shared" si="34"/>
        <v>240</v>
      </c>
    </row>
    <row r="127" spans="1:30" x14ac:dyDescent="0.25">
      <c r="A127" s="16"/>
      <c r="B127" s="13">
        <v>120</v>
      </c>
      <c r="C127" s="47">
        <f t="shared" si="27"/>
        <v>43157</v>
      </c>
      <c r="D127" s="48">
        <f t="shared" si="28"/>
        <v>340</v>
      </c>
      <c r="E127" s="14" t="s">
        <v>2</v>
      </c>
      <c r="F127" s="9">
        <f t="shared" si="35"/>
        <v>0.01</v>
      </c>
      <c r="G127" s="14" t="s">
        <v>3</v>
      </c>
      <c r="H127" s="15">
        <f t="shared" si="29"/>
        <v>3.4</v>
      </c>
      <c r="I127" s="17"/>
      <c r="J127" s="18">
        <f t="shared" si="18"/>
        <v>8.3000000000000078</v>
      </c>
      <c r="K127" s="19" t="str">
        <f t="shared" si="19"/>
        <v>-</v>
      </c>
      <c r="L127" s="20" t="str">
        <f t="shared" si="20"/>
        <v>0</v>
      </c>
      <c r="M127" s="13" t="str">
        <f t="shared" si="21"/>
        <v>=</v>
      </c>
      <c r="N127" s="23">
        <f t="shared" si="22"/>
        <v>0</v>
      </c>
      <c r="O127" s="21"/>
      <c r="P127" s="23">
        <f t="shared" si="23"/>
        <v>0</v>
      </c>
      <c r="Q127" s="10">
        <f t="shared" si="30"/>
        <v>337.89088377455789</v>
      </c>
      <c r="R127" s="24">
        <f t="shared" si="24"/>
        <v>0</v>
      </c>
      <c r="S127" s="25">
        <f>SUM($R$8:R127)</f>
        <v>-1.9053929803706272E-17</v>
      </c>
      <c r="T127" s="26">
        <f t="shared" si="25"/>
        <v>-6.4381491807527004E-15</v>
      </c>
      <c r="U127" s="27"/>
      <c r="V127" s="28">
        <f t="shared" si="26"/>
        <v>1241</v>
      </c>
      <c r="W127" s="16"/>
      <c r="X127" s="11"/>
      <c r="Y127" s="16"/>
      <c r="AA127" s="46">
        <f t="shared" si="31"/>
        <v>0</v>
      </c>
      <c r="AB127" s="46" t="str">
        <f t="shared" si="32"/>
        <v>0</v>
      </c>
      <c r="AC127" s="46" t="str">
        <f t="shared" si="33"/>
        <v>0</v>
      </c>
      <c r="AD127" s="46">
        <f t="shared" si="34"/>
        <v>240</v>
      </c>
    </row>
    <row r="128" spans="1:30" x14ac:dyDescent="0.25">
      <c r="A128" s="16"/>
      <c r="B128" s="13">
        <v>121</v>
      </c>
      <c r="C128" s="47">
        <f t="shared" si="27"/>
        <v>43158</v>
      </c>
      <c r="D128" s="48">
        <f t="shared" si="28"/>
        <v>340</v>
      </c>
      <c r="E128" s="14" t="s">
        <v>2</v>
      </c>
      <c r="F128" s="9">
        <f t="shared" si="35"/>
        <v>0.01</v>
      </c>
      <c r="G128" s="14" t="s">
        <v>3</v>
      </c>
      <c r="H128" s="15">
        <f t="shared" si="29"/>
        <v>3.4</v>
      </c>
      <c r="I128" s="17"/>
      <c r="J128" s="18">
        <f t="shared" si="18"/>
        <v>11.700000000000008</v>
      </c>
      <c r="K128" s="19" t="str">
        <f t="shared" si="19"/>
        <v>-</v>
      </c>
      <c r="L128" s="20">
        <f t="shared" si="20"/>
        <v>10</v>
      </c>
      <c r="M128" s="13" t="str">
        <f t="shared" si="21"/>
        <v>=</v>
      </c>
      <c r="N128" s="23">
        <f t="shared" si="22"/>
        <v>1.7000000000000082</v>
      </c>
      <c r="O128" s="21"/>
      <c r="P128" s="23">
        <f t="shared" si="23"/>
        <v>0</v>
      </c>
      <c r="Q128" s="10">
        <f t="shared" si="30"/>
        <v>338.22877465833244</v>
      </c>
      <c r="R128" s="24">
        <f t="shared" si="24"/>
        <v>0</v>
      </c>
      <c r="S128" s="25">
        <f>SUM($R$8:R128)</f>
        <v>-1.9053929803706272E-17</v>
      </c>
      <c r="T128" s="26">
        <f t="shared" si="25"/>
        <v>-6.444587329933453E-15</v>
      </c>
      <c r="U128" s="27"/>
      <c r="V128" s="28">
        <f t="shared" si="26"/>
        <v>1241</v>
      </c>
      <c r="W128" s="16"/>
      <c r="X128" s="11"/>
      <c r="Y128" s="16"/>
      <c r="AA128" s="46">
        <f t="shared" si="31"/>
        <v>0</v>
      </c>
      <c r="AB128" s="46" t="str">
        <f t="shared" si="32"/>
        <v>0</v>
      </c>
      <c r="AC128" s="46" t="str">
        <f t="shared" si="33"/>
        <v>0</v>
      </c>
      <c r="AD128" s="46">
        <f t="shared" si="34"/>
        <v>250</v>
      </c>
    </row>
    <row r="129" spans="1:30" x14ac:dyDescent="0.25">
      <c r="A129" s="16"/>
      <c r="B129" s="13">
        <v>122</v>
      </c>
      <c r="C129" s="47">
        <f t="shared" si="27"/>
        <v>43159</v>
      </c>
      <c r="D129" s="48">
        <f t="shared" si="28"/>
        <v>350</v>
      </c>
      <c r="E129" s="14" t="s">
        <v>2</v>
      </c>
      <c r="F129" s="9">
        <f t="shared" si="35"/>
        <v>0.01</v>
      </c>
      <c r="G129" s="14" t="s">
        <v>3</v>
      </c>
      <c r="H129" s="15">
        <f t="shared" si="29"/>
        <v>3.5</v>
      </c>
      <c r="I129" s="17"/>
      <c r="J129" s="18">
        <f t="shared" si="18"/>
        <v>5.2000000000000082</v>
      </c>
      <c r="K129" s="19" t="str">
        <f t="shared" si="19"/>
        <v>-</v>
      </c>
      <c r="L129" s="20" t="str">
        <f t="shared" si="20"/>
        <v>0</v>
      </c>
      <c r="M129" s="13" t="str">
        <f t="shared" si="21"/>
        <v>=</v>
      </c>
      <c r="N129" s="23">
        <f t="shared" si="22"/>
        <v>0</v>
      </c>
      <c r="O129" s="21"/>
      <c r="P129" s="23">
        <f t="shared" si="23"/>
        <v>0</v>
      </c>
      <c r="Q129" s="10">
        <f t="shared" si="30"/>
        <v>338.56700343299076</v>
      </c>
      <c r="R129" s="24">
        <f t="shared" si="24"/>
        <v>0</v>
      </c>
      <c r="S129" s="25">
        <f>SUM($R$8:R129)</f>
        <v>-1.9053929803706272E-17</v>
      </c>
      <c r="T129" s="26">
        <f t="shared" si="25"/>
        <v>-6.4510319172633862E-15</v>
      </c>
      <c r="U129" s="27"/>
      <c r="V129" s="28">
        <f t="shared" si="26"/>
        <v>1277.5</v>
      </c>
      <c r="W129" s="16"/>
      <c r="X129" s="11"/>
      <c r="Y129" s="16"/>
      <c r="AA129" s="46">
        <f t="shared" si="31"/>
        <v>0</v>
      </c>
      <c r="AB129" s="46" t="str">
        <f t="shared" si="32"/>
        <v>0</v>
      </c>
      <c r="AC129" s="46" t="str">
        <f t="shared" si="33"/>
        <v>0</v>
      </c>
      <c r="AD129" s="46">
        <f t="shared" si="34"/>
        <v>250</v>
      </c>
    </row>
    <row r="130" spans="1:30" x14ac:dyDescent="0.25">
      <c r="A130" s="16"/>
      <c r="B130" s="13">
        <v>123</v>
      </c>
      <c r="C130" s="47">
        <f t="shared" si="27"/>
        <v>43160</v>
      </c>
      <c r="D130" s="48">
        <f t="shared" si="28"/>
        <v>350</v>
      </c>
      <c r="E130" s="14" t="s">
        <v>2</v>
      </c>
      <c r="F130" s="9">
        <f t="shared" si="35"/>
        <v>0.01</v>
      </c>
      <c r="G130" s="14" t="s">
        <v>3</v>
      </c>
      <c r="H130" s="15">
        <f t="shared" si="29"/>
        <v>3.5</v>
      </c>
      <c r="I130" s="17"/>
      <c r="J130" s="18">
        <f t="shared" si="18"/>
        <v>8.7000000000000082</v>
      </c>
      <c r="K130" s="19" t="str">
        <f t="shared" si="19"/>
        <v>-</v>
      </c>
      <c r="L130" s="20" t="str">
        <f t="shared" si="20"/>
        <v>0</v>
      </c>
      <c r="M130" s="13" t="str">
        <f t="shared" si="21"/>
        <v>=</v>
      </c>
      <c r="N130" s="23">
        <f t="shared" si="22"/>
        <v>0</v>
      </c>
      <c r="O130" s="21"/>
      <c r="P130" s="23">
        <f t="shared" si="23"/>
        <v>0</v>
      </c>
      <c r="Q130" s="10">
        <f t="shared" si="30"/>
        <v>338.90557043642377</v>
      </c>
      <c r="R130" s="24">
        <f t="shared" si="24"/>
        <v>0</v>
      </c>
      <c r="S130" s="25">
        <f>SUM($R$8:R130)</f>
        <v>-1.9053929803706272E-17</v>
      </c>
      <c r="T130" s="26">
        <f t="shared" si="25"/>
        <v>-6.45748294918065E-15</v>
      </c>
      <c r="U130" s="27"/>
      <c r="V130" s="28">
        <f t="shared" si="26"/>
        <v>1277.5</v>
      </c>
      <c r="W130" s="16"/>
      <c r="X130" s="11"/>
      <c r="Y130" s="16"/>
      <c r="AA130" s="46">
        <f t="shared" si="31"/>
        <v>0</v>
      </c>
      <c r="AB130" s="46" t="str">
        <f t="shared" si="32"/>
        <v>0</v>
      </c>
      <c r="AC130" s="46" t="str">
        <f t="shared" si="33"/>
        <v>0</v>
      </c>
      <c r="AD130" s="46">
        <f t="shared" si="34"/>
        <v>250</v>
      </c>
    </row>
    <row r="131" spans="1:30" x14ac:dyDescent="0.25">
      <c r="A131" s="16"/>
      <c r="B131" s="13">
        <v>124</v>
      </c>
      <c r="C131" s="47">
        <f t="shared" si="27"/>
        <v>43161</v>
      </c>
      <c r="D131" s="48">
        <f t="shared" si="28"/>
        <v>350</v>
      </c>
      <c r="E131" s="14" t="s">
        <v>2</v>
      </c>
      <c r="F131" s="9">
        <f t="shared" si="35"/>
        <v>0.01</v>
      </c>
      <c r="G131" s="14" t="s">
        <v>3</v>
      </c>
      <c r="H131" s="15">
        <f t="shared" si="29"/>
        <v>3.5</v>
      </c>
      <c r="I131" s="17"/>
      <c r="J131" s="18">
        <f t="shared" si="18"/>
        <v>12.200000000000008</v>
      </c>
      <c r="K131" s="19" t="str">
        <f t="shared" si="19"/>
        <v>-</v>
      </c>
      <c r="L131" s="20">
        <f t="shared" si="20"/>
        <v>10</v>
      </c>
      <c r="M131" s="13" t="str">
        <f t="shared" si="21"/>
        <v>=</v>
      </c>
      <c r="N131" s="23">
        <f t="shared" si="22"/>
        <v>2.2000000000000082</v>
      </c>
      <c r="O131" s="21"/>
      <c r="P131" s="23">
        <f t="shared" si="23"/>
        <v>0</v>
      </c>
      <c r="Q131" s="10">
        <f t="shared" si="30"/>
        <v>339.24447600686017</v>
      </c>
      <c r="R131" s="24">
        <f t="shared" si="24"/>
        <v>0</v>
      </c>
      <c r="S131" s="25">
        <f>SUM($R$8:R131)</f>
        <v>-1.9053929803706272E-17</v>
      </c>
      <c r="T131" s="26">
        <f t="shared" si="25"/>
        <v>-6.4639404321298304E-15</v>
      </c>
      <c r="U131" s="27"/>
      <c r="V131" s="28">
        <f t="shared" si="26"/>
        <v>1277.5</v>
      </c>
      <c r="W131" s="16"/>
      <c r="X131" s="11"/>
      <c r="Y131" s="16"/>
      <c r="AA131" s="46">
        <f t="shared" si="31"/>
        <v>0</v>
      </c>
      <c r="AB131" s="46" t="str">
        <f t="shared" si="32"/>
        <v>0</v>
      </c>
      <c r="AC131" s="46" t="str">
        <f t="shared" si="33"/>
        <v>0</v>
      </c>
      <c r="AD131" s="46">
        <f t="shared" si="34"/>
        <v>260</v>
      </c>
    </row>
    <row r="132" spans="1:30" x14ac:dyDescent="0.25">
      <c r="A132" s="16"/>
      <c r="B132" s="13">
        <v>125</v>
      </c>
      <c r="C132" s="47">
        <f t="shared" si="27"/>
        <v>43162</v>
      </c>
      <c r="D132" s="48">
        <f t="shared" si="28"/>
        <v>360</v>
      </c>
      <c r="E132" s="14" t="s">
        <v>2</v>
      </c>
      <c r="F132" s="9">
        <f t="shared" si="35"/>
        <v>0.01</v>
      </c>
      <c r="G132" s="14" t="s">
        <v>3</v>
      </c>
      <c r="H132" s="15">
        <f t="shared" si="29"/>
        <v>3.6</v>
      </c>
      <c r="I132" s="17"/>
      <c r="J132" s="18">
        <f t="shared" si="18"/>
        <v>5.8000000000000078</v>
      </c>
      <c r="K132" s="19" t="str">
        <f t="shared" si="19"/>
        <v>-</v>
      </c>
      <c r="L132" s="20" t="str">
        <f t="shared" si="20"/>
        <v>0</v>
      </c>
      <c r="M132" s="13" t="str">
        <f t="shared" si="21"/>
        <v>=</v>
      </c>
      <c r="N132" s="23">
        <f t="shared" si="22"/>
        <v>0</v>
      </c>
      <c r="O132" s="21"/>
      <c r="P132" s="23">
        <f t="shared" si="23"/>
        <v>0</v>
      </c>
      <c r="Q132" s="10">
        <f t="shared" si="30"/>
        <v>339.58372048286702</v>
      </c>
      <c r="R132" s="24">
        <f t="shared" si="24"/>
        <v>0</v>
      </c>
      <c r="S132" s="25">
        <f>SUM($R$8:R132)</f>
        <v>-1.9053929803706272E-17</v>
      </c>
      <c r="T132" s="26">
        <f t="shared" si="25"/>
        <v>-6.4704043725619603E-15</v>
      </c>
      <c r="U132" s="27"/>
      <c r="V132" s="28">
        <f t="shared" si="26"/>
        <v>1314</v>
      </c>
      <c r="W132" s="16"/>
      <c r="X132" s="11"/>
      <c r="Y132" s="16"/>
      <c r="AA132" s="46">
        <f t="shared" si="31"/>
        <v>0</v>
      </c>
      <c r="AB132" s="46" t="str">
        <f t="shared" si="32"/>
        <v>0</v>
      </c>
      <c r="AC132" s="46" t="str">
        <f t="shared" si="33"/>
        <v>0</v>
      </c>
      <c r="AD132" s="46">
        <f t="shared" si="34"/>
        <v>260</v>
      </c>
    </row>
    <row r="133" spans="1:30" x14ac:dyDescent="0.25">
      <c r="A133" s="16"/>
      <c r="B133" s="13">
        <v>126</v>
      </c>
      <c r="C133" s="47">
        <f t="shared" si="27"/>
        <v>43163</v>
      </c>
      <c r="D133" s="48">
        <f t="shared" si="28"/>
        <v>360</v>
      </c>
      <c r="E133" s="14" t="s">
        <v>2</v>
      </c>
      <c r="F133" s="9">
        <f t="shared" si="35"/>
        <v>0.01</v>
      </c>
      <c r="G133" s="14" t="s">
        <v>3</v>
      </c>
      <c r="H133" s="15">
        <f t="shared" si="29"/>
        <v>3.6</v>
      </c>
      <c r="I133" s="17"/>
      <c r="J133" s="18">
        <f t="shared" si="18"/>
        <v>9.4000000000000075</v>
      </c>
      <c r="K133" s="19" t="str">
        <f t="shared" si="19"/>
        <v>-</v>
      </c>
      <c r="L133" s="20" t="str">
        <f t="shared" si="20"/>
        <v>0</v>
      </c>
      <c r="M133" s="13" t="str">
        <f t="shared" si="21"/>
        <v>=</v>
      </c>
      <c r="N133" s="23">
        <f t="shared" si="22"/>
        <v>0</v>
      </c>
      <c r="O133" s="21"/>
      <c r="P133" s="23">
        <f t="shared" si="23"/>
        <v>0</v>
      </c>
      <c r="Q133" s="10">
        <f t="shared" si="30"/>
        <v>339.92330420334991</v>
      </c>
      <c r="R133" s="24">
        <f t="shared" si="24"/>
        <v>0</v>
      </c>
      <c r="S133" s="25">
        <f>SUM($R$8:R133)</f>
        <v>-1.9053929803706272E-17</v>
      </c>
      <c r="T133" s="26">
        <f t="shared" si="25"/>
        <v>-6.4768747769345226E-15</v>
      </c>
      <c r="U133" s="27"/>
      <c r="V133" s="28">
        <f t="shared" si="26"/>
        <v>1314</v>
      </c>
      <c r="W133" s="16"/>
      <c r="X133" s="11"/>
      <c r="Y133" s="16"/>
      <c r="AA133" s="46">
        <f t="shared" si="31"/>
        <v>0</v>
      </c>
      <c r="AB133" s="46" t="str">
        <f t="shared" si="32"/>
        <v>0</v>
      </c>
      <c r="AC133" s="46" t="str">
        <f t="shared" si="33"/>
        <v>0</v>
      </c>
      <c r="AD133" s="46">
        <f t="shared" si="34"/>
        <v>260</v>
      </c>
    </row>
    <row r="134" spans="1:30" x14ac:dyDescent="0.25">
      <c r="A134" s="16"/>
      <c r="B134" s="13">
        <v>127</v>
      </c>
      <c r="C134" s="47">
        <f t="shared" si="27"/>
        <v>43164</v>
      </c>
      <c r="D134" s="48">
        <f t="shared" si="28"/>
        <v>360</v>
      </c>
      <c r="E134" s="14" t="s">
        <v>2</v>
      </c>
      <c r="F134" s="9">
        <f t="shared" si="35"/>
        <v>0.01</v>
      </c>
      <c r="G134" s="14" t="s">
        <v>3</v>
      </c>
      <c r="H134" s="15">
        <f t="shared" si="29"/>
        <v>3.6</v>
      </c>
      <c r="I134" s="17"/>
      <c r="J134" s="18">
        <f t="shared" si="18"/>
        <v>13.000000000000007</v>
      </c>
      <c r="K134" s="19" t="str">
        <f t="shared" si="19"/>
        <v>-</v>
      </c>
      <c r="L134" s="20">
        <f t="shared" si="20"/>
        <v>10</v>
      </c>
      <c r="M134" s="13" t="str">
        <f t="shared" si="21"/>
        <v>=</v>
      </c>
      <c r="N134" s="23">
        <f t="shared" si="22"/>
        <v>3.0000000000000071</v>
      </c>
      <c r="O134" s="21"/>
      <c r="P134" s="23">
        <f t="shared" si="23"/>
        <v>0</v>
      </c>
      <c r="Q134" s="10">
        <f t="shared" si="30"/>
        <v>340.26322750755327</v>
      </c>
      <c r="R134" s="24">
        <f t="shared" si="24"/>
        <v>0</v>
      </c>
      <c r="S134" s="25">
        <f>SUM($R$8:R134)</f>
        <v>-1.9053929803706272E-17</v>
      </c>
      <c r="T134" s="26">
        <f t="shared" si="25"/>
        <v>-6.483351651711457E-15</v>
      </c>
      <c r="U134" s="27"/>
      <c r="V134" s="28">
        <f t="shared" si="26"/>
        <v>1314</v>
      </c>
      <c r="W134" s="16"/>
      <c r="X134" s="11"/>
      <c r="Y134" s="16"/>
      <c r="AA134" s="46">
        <f t="shared" si="31"/>
        <v>0</v>
      </c>
      <c r="AB134" s="46" t="str">
        <f t="shared" si="32"/>
        <v>0</v>
      </c>
      <c r="AC134" s="46" t="str">
        <f t="shared" si="33"/>
        <v>0</v>
      </c>
      <c r="AD134" s="46">
        <f t="shared" si="34"/>
        <v>270</v>
      </c>
    </row>
    <row r="135" spans="1:30" x14ac:dyDescent="0.25">
      <c r="A135" s="16"/>
      <c r="B135" s="13">
        <v>128</v>
      </c>
      <c r="C135" s="47">
        <f t="shared" si="27"/>
        <v>43165</v>
      </c>
      <c r="D135" s="48">
        <f t="shared" si="28"/>
        <v>370</v>
      </c>
      <c r="E135" s="14" t="s">
        <v>2</v>
      </c>
      <c r="F135" s="9">
        <f t="shared" si="35"/>
        <v>0.01</v>
      </c>
      <c r="G135" s="14" t="s">
        <v>3</v>
      </c>
      <c r="H135" s="15">
        <f t="shared" si="29"/>
        <v>3.7</v>
      </c>
      <c r="I135" s="17"/>
      <c r="J135" s="18">
        <f t="shared" si="18"/>
        <v>6.7000000000000073</v>
      </c>
      <c r="K135" s="19" t="str">
        <f t="shared" si="19"/>
        <v>-</v>
      </c>
      <c r="L135" s="20" t="str">
        <f t="shared" si="20"/>
        <v>0</v>
      </c>
      <c r="M135" s="13" t="str">
        <f t="shared" si="21"/>
        <v>=</v>
      </c>
      <c r="N135" s="23">
        <f t="shared" si="22"/>
        <v>0</v>
      </c>
      <c r="O135" s="21"/>
      <c r="P135" s="23">
        <f t="shared" si="23"/>
        <v>0</v>
      </c>
      <c r="Q135" s="10">
        <f t="shared" si="30"/>
        <v>340.6034907350608</v>
      </c>
      <c r="R135" s="24">
        <f t="shared" si="24"/>
        <v>0</v>
      </c>
      <c r="S135" s="25">
        <f>SUM($R$8:R135)</f>
        <v>-1.9053929803706272E-17</v>
      </c>
      <c r="T135" s="26">
        <f t="shared" si="25"/>
        <v>-6.4898350033631679E-15</v>
      </c>
      <c r="U135" s="27"/>
      <c r="V135" s="28">
        <f t="shared" si="26"/>
        <v>1350.5</v>
      </c>
      <c r="W135" s="16"/>
      <c r="X135" s="11"/>
      <c r="Y135" s="16"/>
      <c r="AA135" s="46">
        <f t="shared" si="31"/>
        <v>0</v>
      </c>
      <c r="AB135" s="46" t="str">
        <f t="shared" si="32"/>
        <v>0</v>
      </c>
      <c r="AC135" s="46" t="str">
        <f t="shared" si="33"/>
        <v>0</v>
      </c>
      <c r="AD135" s="46">
        <f t="shared" si="34"/>
        <v>270</v>
      </c>
    </row>
    <row r="136" spans="1:30" x14ac:dyDescent="0.25">
      <c r="A136" s="16"/>
      <c r="B136" s="13">
        <v>129</v>
      </c>
      <c r="C136" s="47">
        <f t="shared" si="27"/>
        <v>43166</v>
      </c>
      <c r="D136" s="48">
        <f t="shared" si="28"/>
        <v>370</v>
      </c>
      <c r="E136" s="14" t="s">
        <v>2</v>
      </c>
      <c r="F136" s="9">
        <f t="shared" si="35"/>
        <v>0.01</v>
      </c>
      <c r="G136" s="14" t="s">
        <v>3</v>
      </c>
      <c r="H136" s="15">
        <f t="shared" si="29"/>
        <v>3.7</v>
      </c>
      <c r="I136" s="17"/>
      <c r="J136" s="18">
        <f t="shared" si="18"/>
        <v>10.400000000000007</v>
      </c>
      <c r="K136" s="19" t="str">
        <f t="shared" si="19"/>
        <v>-</v>
      </c>
      <c r="L136" s="20">
        <f t="shared" si="20"/>
        <v>10</v>
      </c>
      <c r="M136" s="13" t="str">
        <f t="shared" si="21"/>
        <v>=</v>
      </c>
      <c r="N136" s="23">
        <f t="shared" si="22"/>
        <v>0.40000000000000746</v>
      </c>
      <c r="O136" s="21"/>
      <c r="P136" s="23">
        <f t="shared" si="23"/>
        <v>0</v>
      </c>
      <c r="Q136" s="10">
        <f t="shared" si="30"/>
        <v>340.94409422579588</v>
      </c>
      <c r="R136" s="24">
        <f t="shared" si="24"/>
        <v>0</v>
      </c>
      <c r="S136" s="25">
        <f>SUM($R$8:R136)</f>
        <v>-1.9053929803706272E-17</v>
      </c>
      <c r="T136" s="26">
        <f t="shared" si="25"/>
        <v>-6.4963248383665315E-15</v>
      </c>
      <c r="U136" s="27"/>
      <c r="V136" s="28">
        <f t="shared" si="26"/>
        <v>1350.5</v>
      </c>
      <c r="W136" s="16"/>
      <c r="X136" s="11"/>
      <c r="Y136" s="16"/>
      <c r="AA136" s="46">
        <f t="shared" si="31"/>
        <v>0</v>
      </c>
      <c r="AB136" s="46" t="str">
        <f t="shared" si="32"/>
        <v>0</v>
      </c>
      <c r="AC136" s="46" t="str">
        <f t="shared" si="33"/>
        <v>0</v>
      </c>
      <c r="AD136" s="46">
        <f t="shared" si="34"/>
        <v>280</v>
      </c>
    </row>
    <row r="137" spans="1:30" x14ac:dyDescent="0.25">
      <c r="A137" s="16"/>
      <c r="B137" s="13">
        <v>130</v>
      </c>
      <c r="C137" s="47">
        <f t="shared" si="27"/>
        <v>43167</v>
      </c>
      <c r="D137" s="48">
        <f t="shared" si="28"/>
        <v>380</v>
      </c>
      <c r="E137" s="14" t="s">
        <v>2</v>
      </c>
      <c r="F137" s="9">
        <f t="shared" si="35"/>
        <v>0.01</v>
      </c>
      <c r="G137" s="14" t="s">
        <v>3</v>
      </c>
      <c r="H137" s="15">
        <f t="shared" si="29"/>
        <v>3.8000000000000003</v>
      </c>
      <c r="I137" s="17"/>
      <c r="J137" s="18">
        <f t="shared" ref="J137:J200" si="36">IF(N136&gt;0,N136+H137+X136-P136,H137+J136-P136+X136)</f>
        <v>4.2000000000000082</v>
      </c>
      <c r="K137" s="19" t="str">
        <f t="shared" ref="K137:K200" si="37">IF(L137&gt;0,"-","")</f>
        <v>-</v>
      </c>
      <c r="L137" s="20" t="str">
        <f t="shared" ref="L137:L200" si="38">IF(H137&gt;=500,IF(J137&gt;=10010,ROUNDDOWN(J137,-1),"0"),IF(H137&gt;=250,IF(J137&gt;=5010,ROUNDDOWN(J137,-1),"0"),IF(H137&gt;=50,IF(J137&gt;=1010,ROUNDDOWN(J137,-1),"0"),IF(J137&gt;=10,ROUNDDOWN(J137,-1),"0"))))</f>
        <v>0</v>
      </c>
      <c r="M137" s="13" t="str">
        <f t="shared" ref="M137:M200" si="39">IF(L137&gt;0,"=","")</f>
        <v>=</v>
      </c>
      <c r="N137" s="23">
        <f t="shared" ref="N137:N200" si="40">IF(((J137-L137)&lt;&gt;J137),(J137-L137),0)</f>
        <v>0</v>
      </c>
      <c r="O137" s="21"/>
      <c r="P137" s="23">
        <f t="shared" ref="P137:P200" si="41">IF(N137&gt;0, N137-(N137*$J$3*0.01), H137-(H137*$J$3*0.01))</f>
        <v>0</v>
      </c>
      <c r="Q137" s="10">
        <f t="shared" si="30"/>
        <v>341.28503832002167</v>
      </c>
      <c r="R137" s="24">
        <f t="shared" ref="R137:R200" si="42">P137/Q137</f>
        <v>0</v>
      </c>
      <c r="S137" s="25">
        <f>SUM($R$8:R137)</f>
        <v>-1.9053929803706272E-17</v>
      </c>
      <c r="T137" s="26">
        <f t="shared" ref="T137:T200" si="43">S137*Q137</f>
        <v>-6.5028211632048981E-15</v>
      </c>
      <c r="U137" s="27"/>
      <c r="V137" s="28">
        <f t="shared" ref="V137:V200" si="44">H137*365</f>
        <v>1387</v>
      </c>
      <c r="W137" s="16"/>
      <c r="X137" s="11"/>
      <c r="Y137" s="16"/>
      <c r="AA137" s="46">
        <f t="shared" si="31"/>
        <v>0</v>
      </c>
      <c r="AB137" s="46" t="str">
        <f t="shared" si="32"/>
        <v>0</v>
      </c>
      <c r="AC137" s="46" t="str">
        <f t="shared" si="33"/>
        <v>0</v>
      </c>
      <c r="AD137" s="46">
        <f t="shared" si="34"/>
        <v>280</v>
      </c>
    </row>
    <row r="138" spans="1:30" x14ac:dyDescent="0.25">
      <c r="A138" s="16"/>
      <c r="B138" s="13">
        <v>131</v>
      </c>
      <c r="C138" s="47">
        <f t="shared" ref="C138:C201" si="45">C137+1</f>
        <v>43168</v>
      </c>
      <c r="D138" s="48">
        <f t="shared" ref="D138:D201" si="46">D137+L137</f>
        <v>380</v>
      </c>
      <c r="E138" s="14" t="s">
        <v>2</v>
      </c>
      <c r="F138" s="9">
        <f t="shared" si="35"/>
        <v>0.01</v>
      </c>
      <c r="G138" s="14" t="s">
        <v>3</v>
      </c>
      <c r="H138" s="15">
        <f t="shared" ref="H138:H201" si="47">$D$3*(IF($D$3&gt;=10010,(F138+0.25%),IF($D$3&gt;=5010,(F138+0.2%),IF($D$3&gt;=1010,(F138+0.1%),F138))))+AD137*F138+AC137*(F138+0.1%)+AB137*(F138+0.2%)+AA137*(F138+0.25%)</f>
        <v>3.8000000000000003</v>
      </c>
      <c r="I138" s="17"/>
      <c r="J138" s="18">
        <f t="shared" si="36"/>
        <v>8.0000000000000089</v>
      </c>
      <c r="K138" s="19" t="str">
        <f t="shared" si="37"/>
        <v>-</v>
      </c>
      <c r="L138" s="20" t="str">
        <f t="shared" si="38"/>
        <v>0</v>
      </c>
      <c r="M138" s="13" t="str">
        <f t="shared" si="39"/>
        <v>=</v>
      </c>
      <c r="N138" s="23">
        <f t="shared" si="40"/>
        <v>0</v>
      </c>
      <c r="O138" s="21"/>
      <c r="P138" s="23">
        <f t="shared" si="41"/>
        <v>0</v>
      </c>
      <c r="Q138" s="10">
        <f t="shared" ref="Q138:Q201" si="48">Q137*$S$3*0.01+Q137</f>
        <v>341.62632335834166</v>
      </c>
      <c r="R138" s="24">
        <f t="shared" si="42"/>
        <v>0</v>
      </c>
      <c r="S138" s="25">
        <f>SUM($R$8:R138)</f>
        <v>-1.9053929803706272E-17</v>
      </c>
      <c r="T138" s="26">
        <f t="shared" si="43"/>
        <v>-6.5093239843681026E-15</v>
      </c>
      <c r="U138" s="27"/>
      <c r="V138" s="28">
        <f t="shared" si="44"/>
        <v>1387</v>
      </c>
      <c r="W138" s="16"/>
      <c r="X138" s="11"/>
      <c r="Y138" s="16"/>
      <c r="AA138" s="46">
        <f t="shared" ref="AA138:AA201" si="49">IF(L138&gt;10010,AA137+L138,AA137)</f>
        <v>0</v>
      </c>
      <c r="AB138" s="46" t="str">
        <f t="shared" ref="AB138:AB201" si="50">IF(AND(L138&lt;10010,L138 &gt;=5010),AB137+L138,AB137)</f>
        <v>0</v>
      </c>
      <c r="AC138" s="46" t="str">
        <f t="shared" ref="AC138:AC201" si="51">IF(AND(L138&lt;5010,L138 &gt;=1010),AC137+L138,AC137)</f>
        <v>0</v>
      </c>
      <c r="AD138" s="46">
        <f t="shared" ref="AD138:AD201" si="52">IF(AND(L138&lt;1010,L138 &gt;0),AD137+L138,AD137)</f>
        <v>280</v>
      </c>
    </row>
    <row r="139" spans="1:30" x14ac:dyDescent="0.25">
      <c r="A139" s="16"/>
      <c r="B139" s="13">
        <v>132</v>
      </c>
      <c r="C139" s="47">
        <f t="shared" si="45"/>
        <v>43169</v>
      </c>
      <c r="D139" s="48">
        <f t="shared" si="46"/>
        <v>380</v>
      </c>
      <c r="E139" s="14" t="s">
        <v>2</v>
      </c>
      <c r="F139" s="9">
        <f t="shared" ref="F139:F202" si="53">F138</f>
        <v>0.01</v>
      </c>
      <c r="G139" s="14" t="s">
        <v>3</v>
      </c>
      <c r="H139" s="15">
        <f t="shared" si="47"/>
        <v>3.8000000000000003</v>
      </c>
      <c r="I139" s="17"/>
      <c r="J139" s="18">
        <f t="shared" si="36"/>
        <v>11.80000000000001</v>
      </c>
      <c r="K139" s="19" t="str">
        <f t="shared" si="37"/>
        <v>-</v>
      </c>
      <c r="L139" s="20">
        <f t="shared" si="38"/>
        <v>10</v>
      </c>
      <c r="M139" s="13" t="str">
        <f t="shared" si="39"/>
        <v>=</v>
      </c>
      <c r="N139" s="23">
        <f t="shared" si="40"/>
        <v>1.8000000000000096</v>
      </c>
      <c r="O139" s="21"/>
      <c r="P139" s="23">
        <f t="shared" si="41"/>
        <v>0</v>
      </c>
      <c r="Q139" s="10">
        <f t="shared" si="48"/>
        <v>341.96794968170002</v>
      </c>
      <c r="R139" s="24">
        <f t="shared" si="42"/>
        <v>0</v>
      </c>
      <c r="S139" s="25">
        <f>SUM($R$8:R139)</f>
        <v>-1.9053929803706272E-17</v>
      </c>
      <c r="T139" s="26">
        <f t="shared" si="43"/>
        <v>-6.5158333083524705E-15</v>
      </c>
      <c r="U139" s="27"/>
      <c r="V139" s="28">
        <f t="shared" si="44"/>
        <v>1387</v>
      </c>
      <c r="W139" s="16"/>
      <c r="X139" s="11"/>
      <c r="Y139" s="16"/>
      <c r="AA139" s="46">
        <f t="shared" si="49"/>
        <v>0</v>
      </c>
      <c r="AB139" s="46" t="str">
        <f t="shared" si="50"/>
        <v>0</v>
      </c>
      <c r="AC139" s="46" t="str">
        <f t="shared" si="51"/>
        <v>0</v>
      </c>
      <c r="AD139" s="46">
        <f t="shared" si="52"/>
        <v>290</v>
      </c>
    </row>
    <row r="140" spans="1:30" x14ac:dyDescent="0.25">
      <c r="A140" s="16"/>
      <c r="B140" s="13">
        <v>133</v>
      </c>
      <c r="C140" s="47">
        <f t="shared" si="45"/>
        <v>43170</v>
      </c>
      <c r="D140" s="48">
        <f t="shared" si="46"/>
        <v>390</v>
      </c>
      <c r="E140" s="14" t="s">
        <v>2</v>
      </c>
      <c r="F140" s="9">
        <f t="shared" si="53"/>
        <v>0.01</v>
      </c>
      <c r="G140" s="14" t="s">
        <v>3</v>
      </c>
      <c r="H140" s="15">
        <f t="shared" si="47"/>
        <v>3.9</v>
      </c>
      <c r="I140" s="17"/>
      <c r="J140" s="18">
        <f t="shared" si="36"/>
        <v>5.7000000000000099</v>
      </c>
      <c r="K140" s="19" t="str">
        <f t="shared" si="37"/>
        <v>-</v>
      </c>
      <c r="L140" s="20" t="str">
        <f t="shared" si="38"/>
        <v>0</v>
      </c>
      <c r="M140" s="13" t="str">
        <f t="shared" si="39"/>
        <v>=</v>
      </c>
      <c r="N140" s="23">
        <f t="shared" si="40"/>
        <v>0</v>
      </c>
      <c r="O140" s="21"/>
      <c r="P140" s="23">
        <f t="shared" si="41"/>
        <v>0</v>
      </c>
      <c r="Q140" s="10">
        <f t="shared" si="48"/>
        <v>342.30991763138172</v>
      </c>
      <c r="R140" s="24">
        <f t="shared" si="42"/>
        <v>0</v>
      </c>
      <c r="S140" s="25">
        <f>SUM($R$8:R140)</f>
        <v>-1.9053929803706272E-17</v>
      </c>
      <c r="T140" s="26">
        <f t="shared" si="43"/>
        <v>-6.5223491416608229E-15</v>
      </c>
      <c r="U140" s="27"/>
      <c r="V140" s="28">
        <f t="shared" si="44"/>
        <v>1423.5</v>
      </c>
      <c r="W140" s="16"/>
      <c r="X140" s="11"/>
      <c r="Y140" s="16"/>
      <c r="AA140" s="46">
        <f t="shared" si="49"/>
        <v>0</v>
      </c>
      <c r="AB140" s="46" t="str">
        <f t="shared" si="50"/>
        <v>0</v>
      </c>
      <c r="AC140" s="46" t="str">
        <f t="shared" si="51"/>
        <v>0</v>
      </c>
      <c r="AD140" s="46">
        <f t="shared" si="52"/>
        <v>290</v>
      </c>
    </row>
    <row r="141" spans="1:30" x14ac:dyDescent="0.25">
      <c r="A141" s="16"/>
      <c r="B141" s="13">
        <v>134</v>
      </c>
      <c r="C141" s="47">
        <f t="shared" si="45"/>
        <v>43171</v>
      </c>
      <c r="D141" s="48">
        <f t="shared" si="46"/>
        <v>390</v>
      </c>
      <c r="E141" s="14" t="s">
        <v>2</v>
      </c>
      <c r="F141" s="9">
        <f t="shared" si="53"/>
        <v>0.01</v>
      </c>
      <c r="G141" s="14" t="s">
        <v>3</v>
      </c>
      <c r="H141" s="15">
        <f t="shared" si="47"/>
        <v>3.9</v>
      </c>
      <c r="I141" s="17"/>
      <c r="J141" s="18">
        <f t="shared" si="36"/>
        <v>9.6000000000000103</v>
      </c>
      <c r="K141" s="19" t="str">
        <f t="shared" si="37"/>
        <v>-</v>
      </c>
      <c r="L141" s="20" t="str">
        <f t="shared" si="38"/>
        <v>0</v>
      </c>
      <c r="M141" s="13" t="str">
        <f t="shared" si="39"/>
        <v>=</v>
      </c>
      <c r="N141" s="23">
        <f t="shared" si="40"/>
        <v>0</v>
      </c>
      <c r="O141" s="21"/>
      <c r="P141" s="23">
        <f t="shared" si="41"/>
        <v>0</v>
      </c>
      <c r="Q141" s="10">
        <f t="shared" si="48"/>
        <v>342.65222754901311</v>
      </c>
      <c r="R141" s="24">
        <f t="shared" si="42"/>
        <v>0</v>
      </c>
      <c r="S141" s="25">
        <f>SUM($R$8:R141)</f>
        <v>-1.9053929803706272E-17</v>
      </c>
      <c r="T141" s="26">
        <f t="shared" si="43"/>
        <v>-6.5288714908024842E-15</v>
      </c>
      <c r="U141" s="27"/>
      <c r="V141" s="28">
        <f t="shared" si="44"/>
        <v>1423.5</v>
      </c>
      <c r="W141" s="16"/>
      <c r="X141" s="11"/>
      <c r="Y141" s="16"/>
      <c r="AA141" s="46">
        <f t="shared" si="49"/>
        <v>0</v>
      </c>
      <c r="AB141" s="46" t="str">
        <f t="shared" si="50"/>
        <v>0</v>
      </c>
      <c r="AC141" s="46" t="str">
        <f t="shared" si="51"/>
        <v>0</v>
      </c>
      <c r="AD141" s="46">
        <f t="shared" si="52"/>
        <v>290</v>
      </c>
    </row>
    <row r="142" spans="1:30" x14ac:dyDescent="0.25">
      <c r="A142" s="16"/>
      <c r="B142" s="13">
        <v>135</v>
      </c>
      <c r="C142" s="47">
        <f t="shared" si="45"/>
        <v>43172</v>
      </c>
      <c r="D142" s="48">
        <f t="shared" si="46"/>
        <v>390</v>
      </c>
      <c r="E142" s="14" t="s">
        <v>2</v>
      </c>
      <c r="F142" s="9">
        <f t="shared" si="53"/>
        <v>0.01</v>
      </c>
      <c r="G142" s="14" t="s">
        <v>3</v>
      </c>
      <c r="H142" s="15">
        <f t="shared" si="47"/>
        <v>3.9</v>
      </c>
      <c r="I142" s="17"/>
      <c r="J142" s="18">
        <f t="shared" si="36"/>
        <v>13.500000000000011</v>
      </c>
      <c r="K142" s="19" t="str">
        <f t="shared" si="37"/>
        <v>-</v>
      </c>
      <c r="L142" s="20">
        <f t="shared" si="38"/>
        <v>10</v>
      </c>
      <c r="M142" s="13" t="str">
        <f t="shared" si="39"/>
        <v>=</v>
      </c>
      <c r="N142" s="23">
        <f t="shared" si="40"/>
        <v>3.5000000000000107</v>
      </c>
      <c r="O142" s="21"/>
      <c r="P142" s="23">
        <f t="shared" si="41"/>
        <v>0</v>
      </c>
      <c r="Q142" s="10">
        <f t="shared" si="48"/>
        <v>342.99487977656213</v>
      </c>
      <c r="R142" s="24">
        <f t="shared" si="42"/>
        <v>0</v>
      </c>
      <c r="S142" s="25">
        <f>SUM($R$8:R142)</f>
        <v>-1.9053929803706272E-17</v>
      </c>
      <c r="T142" s="26">
        <f t="shared" si="43"/>
        <v>-6.5354003622932869E-15</v>
      </c>
      <c r="U142" s="27"/>
      <c r="V142" s="28">
        <f t="shared" si="44"/>
        <v>1423.5</v>
      </c>
      <c r="W142" s="16"/>
      <c r="X142" s="11"/>
      <c r="Y142" s="16"/>
      <c r="AA142" s="46">
        <f t="shared" si="49"/>
        <v>0</v>
      </c>
      <c r="AB142" s="46" t="str">
        <f t="shared" si="50"/>
        <v>0</v>
      </c>
      <c r="AC142" s="46" t="str">
        <f t="shared" si="51"/>
        <v>0</v>
      </c>
      <c r="AD142" s="46">
        <f t="shared" si="52"/>
        <v>300</v>
      </c>
    </row>
    <row r="143" spans="1:30" x14ac:dyDescent="0.25">
      <c r="A143" s="16"/>
      <c r="B143" s="13">
        <v>136</v>
      </c>
      <c r="C143" s="47">
        <f t="shared" si="45"/>
        <v>43173</v>
      </c>
      <c r="D143" s="48">
        <f t="shared" si="46"/>
        <v>400</v>
      </c>
      <c r="E143" s="14" t="s">
        <v>2</v>
      </c>
      <c r="F143" s="9">
        <f t="shared" si="53"/>
        <v>0.01</v>
      </c>
      <c r="G143" s="14" t="s">
        <v>3</v>
      </c>
      <c r="H143" s="15">
        <f t="shared" si="47"/>
        <v>4</v>
      </c>
      <c r="I143" s="17"/>
      <c r="J143" s="18">
        <f t="shared" si="36"/>
        <v>7.5000000000000107</v>
      </c>
      <c r="K143" s="19" t="str">
        <f t="shared" si="37"/>
        <v>-</v>
      </c>
      <c r="L143" s="20" t="str">
        <f t="shared" si="38"/>
        <v>0</v>
      </c>
      <c r="M143" s="13" t="str">
        <f t="shared" si="39"/>
        <v>=</v>
      </c>
      <c r="N143" s="23">
        <f t="shared" si="40"/>
        <v>0</v>
      </c>
      <c r="O143" s="21"/>
      <c r="P143" s="23">
        <f t="shared" si="41"/>
        <v>0</v>
      </c>
      <c r="Q143" s="10">
        <f t="shared" si="48"/>
        <v>343.33787465633867</v>
      </c>
      <c r="R143" s="24">
        <f t="shared" si="42"/>
        <v>0</v>
      </c>
      <c r="S143" s="25">
        <f>SUM($R$8:R143)</f>
        <v>-1.9053929803706272E-17</v>
      </c>
      <c r="T143" s="26">
        <f t="shared" si="43"/>
        <v>-6.5419357626555795E-15</v>
      </c>
      <c r="U143" s="27"/>
      <c r="V143" s="28">
        <f t="shared" si="44"/>
        <v>1460</v>
      </c>
      <c r="W143" s="16"/>
      <c r="X143" s="11"/>
      <c r="Y143" s="16"/>
      <c r="AA143" s="46">
        <f t="shared" si="49"/>
        <v>0</v>
      </c>
      <c r="AB143" s="46" t="str">
        <f t="shared" si="50"/>
        <v>0</v>
      </c>
      <c r="AC143" s="46" t="str">
        <f t="shared" si="51"/>
        <v>0</v>
      </c>
      <c r="AD143" s="46">
        <f t="shared" si="52"/>
        <v>300</v>
      </c>
    </row>
    <row r="144" spans="1:30" x14ac:dyDescent="0.25">
      <c r="A144" s="16"/>
      <c r="B144" s="13">
        <v>137</v>
      </c>
      <c r="C144" s="47">
        <f t="shared" si="45"/>
        <v>43174</v>
      </c>
      <c r="D144" s="48">
        <f t="shared" si="46"/>
        <v>400</v>
      </c>
      <c r="E144" s="14" t="s">
        <v>2</v>
      </c>
      <c r="F144" s="9">
        <f t="shared" si="53"/>
        <v>0.01</v>
      </c>
      <c r="G144" s="14" t="s">
        <v>3</v>
      </c>
      <c r="H144" s="15">
        <f t="shared" si="47"/>
        <v>4</v>
      </c>
      <c r="I144" s="17"/>
      <c r="J144" s="18">
        <f t="shared" si="36"/>
        <v>11.500000000000011</v>
      </c>
      <c r="K144" s="19" t="str">
        <f t="shared" si="37"/>
        <v>-</v>
      </c>
      <c r="L144" s="20">
        <f t="shared" si="38"/>
        <v>10</v>
      </c>
      <c r="M144" s="13" t="str">
        <f t="shared" si="39"/>
        <v>=</v>
      </c>
      <c r="N144" s="23">
        <f t="shared" si="40"/>
        <v>1.5000000000000107</v>
      </c>
      <c r="O144" s="21"/>
      <c r="P144" s="23">
        <f t="shared" si="41"/>
        <v>-2.2204460492503131E-16</v>
      </c>
      <c r="Q144" s="10">
        <f t="shared" si="48"/>
        <v>343.68121253099503</v>
      </c>
      <c r="R144" s="24">
        <f t="shared" si="42"/>
        <v>-6.4607722746848184E-19</v>
      </c>
      <c r="S144" s="25">
        <f>SUM($R$8:R144)</f>
        <v>-1.9700007031174753E-17</v>
      </c>
      <c r="T144" s="26">
        <f t="shared" si="43"/>
        <v>-6.7705223033432665E-15</v>
      </c>
      <c r="U144" s="27"/>
      <c r="V144" s="28">
        <f t="shared" si="44"/>
        <v>1460</v>
      </c>
      <c r="W144" s="16"/>
      <c r="X144" s="11"/>
      <c r="Y144" s="16"/>
      <c r="AA144" s="46">
        <f t="shared" si="49"/>
        <v>0</v>
      </c>
      <c r="AB144" s="46" t="str">
        <f t="shared" si="50"/>
        <v>0</v>
      </c>
      <c r="AC144" s="46" t="str">
        <f t="shared" si="51"/>
        <v>0</v>
      </c>
      <c r="AD144" s="46">
        <f t="shared" si="52"/>
        <v>310</v>
      </c>
    </row>
    <row r="145" spans="1:30" x14ac:dyDescent="0.25">
      <c r="A145" s="16"/>
      <c r="B145" s="13">
        <v>138</v>
      </c>
      <c r="C145" s="47">
        <f t="shared" si="45"/>
        <v>43175</v>
      </c>
      <c r="D145" s="48">
        <f t="shared" si="46"/>
        <v>410</v>
      </c>
      <c r="E145" s="14" t="s">
        <v>2</v>
      </c>
      <c r="F145" s="9">
        <f t="shared" si="53"/>
        <v>0.01</v>
      </c>
      <c r="G145" s="14" t="s">
        <v>3</v>
      </c>
      <c r="H145" s="15">
        <f t="shared" si="47"/>
        <v>4.0999999999999996</v>
      </c>
      <c r="I145" s="17"/>
      <c r="J145" s="18">
        <f t="shared" si="36"/>
        <v>5.6000000000000103</v>
      </c>
      <c r="K145" s="19" t="str">
        <f t="shared" si="37"/>
        <v>-</v>
      </c>
      <c r="L145" s="20" t="str">
        <f t="shared" si="38"/>
        <v>0</v>
      </c>
      <c r="M145" s="13" t="str">
        <f t="shared" si="39"/>
        <v>=</v>
      </c>
      <c r="N145" s="23">
        <f t="shared" si="40"/>
        <v>0</v>
      </c>
      <c r="O145" s="21"/>
      <c r="P145" s="23">
        <f t="shared" si="41"/>
        <v>0</v>
      </c>
      <c r="Q145" s="10">
        <f t="shared" si="48"/>
        <v>344.02489374352604</v>
      </c>
      <c r="R145" s="24">
        <f t="shared" si="42"/>
        <v>0</v>
      </c>
      <c r="S145" s="25">
        <f>SUM($R$8:R145)</f>
        <v>-1.9700007031174753E-17</v>
      </c>
      <c r="T145" s="26">
        <f t="shared" si="43"/>
        <v>-6.77729282564661E-15</v>
      </c>
      <c r="U145" s="27"/>
      <c r="V145" s="28">
        <f t="shared" si="44"/>
        <v>1496.4999999999998</v>
      </c>
      <c r="W145" s="16"/>
      <c r="X145" s="11"/>
      <c r="Y145" s="16"/>
      <c r="AA145" s="46">
        <f t="shared" si="49"/>
        <v>0</v>
      </c>
      <c r="AB145" s="46" t="str">
        <f t="shared" si="50"/>
        <v>0</v>
      </c>
      <c r="AC145" s="46" t="str">
        <f t="shared" si="51"/>
        <v>0</v>
      </c>
      <c r="AD145" s="46">
        <f t="shared" si="52"/>
        <v>310</v>
      </c>
    </row>
    <row r="146" spans="1:30" x14ac:dyDescent="0.25">
      <c r="A146" s="16"/>
      <c r="B146" s="13">
        <v>139</v>
      </c>
      <c r="C146" s="47">
        <f t="shared" si="45"/>
        <v>43176</v>
      </c>
      <c r="D146" s="48">
        <f t="shared" si="46"/>
        <v>410</v>
      </c>
      <c r="E146" s="14" t="s">
        <v>2</v>
      </c>
      <c r="F146" s="9">
        <f t="shared" si="53"/>
        <v>0.01</v>
      </c>
      <c r="G146" s="14" t="s">
        <v>3</v>
      </c>
      <c r="H146" s="15">
        <f t="shared" si="47"/>
        <v>4.0999999999999996</v>
      </c>
      <c r="I146" s="17"/>
      <c r="J146" s="18">
        <f t="shared" si="36"/>
        <v>9.7000000000000099</v>
      </c>
      <c r="K146" s="19" t="str">
        <f t="shared" si="37"/>
        <v>-</v>
      </c>
      <c r="L146" s="20" t="str">
        <f t="shared" si="38"/>
        <v>0</v>
      </c>
      <c r="M146" s="13" t="str">
        <f t="shared" si="39"/>
        <v>=</v>
      </c>
      <c r="N146" s="23">
        <f t="shared" si="40"/>
        <v>0</v>
      </c>
      <c r="O146" s="21"/>
      <c r="P146" s="23">
        <f t="shared" si="41"/>
        <v>0</v>
      </c>
      <c r="Q146" s="10">
        <f t="shared" si="48"/>
        <v>344.36891863726959</v>
      </c>
      <c r="R146" s="24">
        <f t="shared" si="42"/>
        <v>0</v>
      </c>
      <c r="S146" s="25">
        <f>SUM($R$8:R146)</f>
        <v>-1.9700007031174753E-17</v>
      </c>
      <c r="T146" s="26">
        <f t="shared" si="43"/>
        <v>-6.7840701184722571E-15</v>
      </c>
      <c r="U146" s="27"/>
      <c r="V146" s="28">
        <f t="shared" si="44"/>
        <v>1496.4999999999998</v>
      </c>
      <c r="W146" s="16"/>
      <c r="X146" s="11"/>
      <c r="Y146" s="16"/>
      <c r="AA146" s="46">
        <f t="shared" si="49"/>
        <v>0</v>
      </c>
      <c r="AB146" s="46" t="str">
        <f t="shared" si="50"/>
        <v>0</v>
      </c>
      <c r="AC146" s="46" t="str">
        <f t="shared" si="51"/>
        <v>0</v>
      </c>
      <c r="AD146" s="46">
        <f t="shared" si="52"/>
        <v>310</v>
      </c>
    </row>
    <row r="147" spans="1:30" x14ac:dyDescent="0.25">
      <c r="A147" s="16"/>
      <c r="B147" s="13">
        <v>140</v>
      </c>
      <c r="C147" s="47">
        <f t="shared" si="45"/>
        <v>43177</v>
      </c>
      <c r="D147" s="48">
        <f t="shared" si="46"/>
        <v>410</v>
      </c>
      <c r="E147" s="14" t="s">
        <v>2</v>
      </c>
      <c r="F147" s="9">
        <f t="shared" si="53"/>
        <v>0.01</v>
      </c>
      <c r="G147" s="14" t="s">
        <v>3</v>
      </c>
      <c r="H147" s="15">
        <f t="shared" si="47"/>
        <v>4.0999999999999996</v>
      </c>
      <c r="I147" s="17"/>
      <c r="J147" s="18">
        <f t="shared" si="36"/>
        <v>13.80000000000001</v>
      </c>
      <c r="K147" s="19" t="str">
        <f t="shared" si="37"/>
        <v>-</v>
      </c>
      <c r="L147" s="20">
        <f t="shared" si="38"/>
        <v>10</v>
      </c>
      <c r="M147" s="13" t="str">
        <f t="shared" si="39"/>
        <v>=</v>
      </c>
      <c r="N147" s="23">
        <f t="shared" si="40"/>
        <v>3.8000000000000096</v>
      </c>
      <c r="O147" s="21"/>
      <c r="P147" s="23">
        <f t="shared" si="41"/>
        <v>0</v>
      </c>
      <c r="Q147" s="10">
        <f t="shared" si="48"/>
        <v>344.71328755590685</v>
      </c>
      <c r="R147" s="24">
        <f t="shared" si="42"/>
        <v>0</v>
      </c>
      <c r="S147" s="25">
        <f>SUM($R$8:R147)</f>
        <v>-1.9700007031174753E-17</v>
      </c>
      <c r="T147" s="26">
        <f t="shared" si="43"/>
        <v>-6.7908541885907295E-15</v>
      </c>
      <c r="U147" s="27"/>
      <c r="V147" s="28">
        <f t="shared" si="44"/>
        <v>1496.4999999999998</v>
      </c>
      <c r="W147" s="16"/>
      <c r="X147" s="11"/>
      <c r="Y147" s="16"/>
      <c r="AA147" s="46">
        <f t="shared" si="49"/>
        <v>0</v>
      </c>
      <c r="AB147" s="46" t="str">
        <f t="shared" si="50"/>
        <v>0</v>
      </c>
      <c r="AC147" s="46" t="str">
        <f t="shared" si="51"/>
        <v>0</v>
      </c>
      <c r="AD147" s="46">
        <f t="shared" si="52"/>
        <v>320</v>
      </c>
    </row>
    <row r="148" spans="1:30" x14ac:dyDescent="0.25">
      <c r="A148" s="16"/>
      <c r="B148" s="13">
        <v>141</v>
      </c>
      <c r="C148" s="47">
        <f t="shared" si="45"/>
        <v>43178</v>
      </c>
      <c r="D148" s="48">
        <f t="shared" si="46"/>
        <v>420</v>
      </c>
      <c r="E148" s="14" t="s">
        <v>2</v>
      </c>
      <c r="F148" s="9">
        <f t="shared" si="53"/>
        <v>0.01</v>
      </c>
      <c r="G148" s="14" t="s">
        <v>3</v>
      </c>
      <c r="H148" s="15">
        <f t="shared" si="47"/>
        <v>4.2</v>
      </c>
      <c r="I148" s="17"/>
      <c r="J148" s="18">
        <f t="shared" si="36"/>
        <v>8.0000000000000107</v>
      </c>
      <c r="K148" s="19" t="str">
        <f t="shared" si="37"/>
        <v>-</v>
      </c>
      <c r="L148" s="20" t="str">
        <f t="shared" si="38"/>
        <v>0</v>
      </c>
      <c r="M148" s="13" t="str">
        <f t="shared" si="39"/>
        <v>=</v>
      </c>
      <c r="N148" s="23">
        <f t="shared" si="40"/>
        <v>0</v>
      </c>
      <c r="O148" s="21"/>
      <c r="P148" s="23">
        <f t="shared" si="41"/>
        <v>0</v>
      </c>
      <c r="Q148" s="10">
        <f t="shared" si="48"/>
        <v>345.05800084346276</v>
      </c>
      <c r="R148" s="24">
        <f t="shared" si="42"/>
        <v>0</v>
      </c>
      <c r="S148" s="25">
        <f>SUM($R$8:R148)</f>
        <v>-1.9700007031174753E-17</v>
      </c>
      <c r="T148" s="26">
        <f t="shared" si="43"/>
        <v>-6.7976450427793207E-15</v>
      </c>
      <c r="U148" s="27"/>
      <c r="V148" s="28">
        <f t="shared" si="44"/>
        <v>1533</v>
      </c>
      <c r="W148" s="16"/>
      <c r="X148" s="11"/>
      <c r="Y148" s="16"/>
      <c r="AA148" s="46">
        <f t="shared" si="49"/>
        <v>0</v>
      </c>
      <c r="AB148" s="46" t="str">
        <f t="shared" si="50"/>
        <v>0</v>
      </c>
      <c r="AC148" s="46" t="str">
        <f t="shared" si="51"/>
        <v>0</v>
      </c>
      <c r="AD148" s="46">
        <f t="shared" si="52"/>
        <v>320</v>
      </c>
    </row>
    <row r="149" spans="1:30" x14ac:dyDescent="0.25">
      <c r="A149" s="16"/>
      <c r="B149" s="13">
        <v>142</v>
      </c>
      <c r="C149" s="47">
        <f t="shared" si="45"/>
        <v>43179</v>
      </c>
      <c r="D149" s="48">
        <f t="shared" si="46"/>
        <v>420</v>
      </c>
      <c r="E149" s="14" t="s">
        <v>2</v>
      </c>
      <c r="F149" s="9">
        <f t="shared" si="53"/>
        <v>0.01</v>
      </c>
      <c r="G149" s="14" t="s">
        <v>3</v>
      </c>
      <c r="H149" s="15">
        <f t="shared" si="47"/>
        <v>4.2</v>
      </c>
      <c r="I149" s="17"/>
      <c r="J149" s="18">
        <f t="shared" si="36"/>
        <v>12.20000000000001</v>
      </c>
      <c r="K149" s="19" t="str">
        <f t="shared" si="37"/>
        <v>-</v>
      </c>
      <c r="L149" s="20">
        <f t="shared" si="38"/>
        <v>10</v>
      </c>
      <c r="M149" s="13" t="str">
        <f t="shared" si="39"/>
        <v>=</v>
      </c>
      <c r="N149" s="23">
        <f t="shared" si="40"/>
        <v>2.2000000000000099</v>
      </c>
      <c r="O149" s="21"/>
      <c r="P149" s="23">
        <f t="shared" si="41"/>
        <v>0</v>
      </c>
      <c r="Q149" s="10">
        <f t="shared" si="48"/>
        <v>345.4030588443062</v>
      </c>
      <c r="R149" s="24">
        <f t="shared" si="42"/>
        <v>0</v>
      </c>
      <c r="S149" s="25">
        <f>SUM($R$8:R149)</f>
        <v>-1.9700007031174753E-17</v>
      </c>
      <c r="T149" s="26">
        <f t="shared" si="43"/>
        <v>-6.8044426878220995E-15</v>
      </c>
      <c r="U149" s="27"/>
      <c r="V149" s="28">
        <f t="shared" si="44"/>
        <v>1533</v>
      </c>
      <c r="W149" s="16"/>
      <c r="X149" s="11"/>
      <c r="Y149" s="16"/>
      <c r="AA149" s="46">
        <f t="shared" si="49"/>
        <v>0</v>
      </c>
      <c r="AB149" s="46" t="str">
        <f t="shared" si="50"/>
        <v>0</v>
      </c>
      <c r="AC149" s="46" t="str">
        <f t="shared" si="51"/>
        <v>0</v>
      </c>
      <c r="AD149" s="46">
        <f t="shared" si="52"/>
        <v>330</v>
      </c>
    </row>
    <row r="150" spans="1:30" x14ac:dyDescent="0.25">
      <c r="A150" s="16"/>
      <c r="B150" s="13">
        <v>143</v>
      </c>
      <c r="C150" s="47">
        <f t="shared" si="45"/>
        <v>43180</v>
      </c>
      <c r="D150" s="48">
        <f t="shared" si="46"/>
        <v>430</v>
      </c>
      <c r="E150" s="14" t="s">
        <v>2</v>
      </c>
      <c r="F150" s="9">
        <f t="shared" si="53"/>
        <v>0.01</v>
      </c>
      <c r="G150" s="14" t="s">
        <v>3</v>
      </c>
      <c r="H150" s="15">
        <f t="shared" si="47"/>
        <v>4.3000000000000007</v>
      </c>
      <c r="I150" s="17"/>
      <c r="J150" s="18">
        <f t="shared" si="36"/>
        <v>6.5000000000000107</v>
      </c>
      <c r="K150" s="19" t="str">
        <f t="shared" si="37"/>
        <v>-</v>
      </c>
      <c r="L150" s="20" t="str">
        <f t="shared" si="38"/>
        <v>0</v>
      </c>
      <c r="M150" s="13" t="str">
        <f t="shared" si="39"/>
        <v>=</v>
      </c>
      <c r="N150" s="23">
        <f t="shared" si="40"/>
        <v>0</v>
      </c>
      <c r="O150" s="21"/>
      <c r="P150" s="23">
        <f t="shared" si="41"/>
        <v>0</v>
      </c>
      <c r="Q150" s="10">
        <f t="shared" si="48"/>
        <v>345.74846190315048</v>
      </c>
      <c r="R150" s="24">
        <f t="shared" si="42"/>
        <v>0</v>
      </c>
      <c r="S150" s="25">
        <f>SUM($R$8:R150)</f>
        <v>-1.9700007031174753E-17</v>
      </c>
      <c r="T150" s="26">
        <f t="shared" si="43"/>
        <v>-6.8112471305099206E-15</v>
      </c>
      <c r="U150" s="27"/>
      <c r="V150" s="28">
        <f t="shared" si="44"/>
        <v>1569.5000000000002</v>
      </c>
      <c r="W150" s="16"/>
      <c r="X150" s="11"/>
      <c r="Y150" s="16"/>
      <c r="AA150" s="46">
        <f t="shared" si="49"/>
        <v>0</v>
      </c>
      <c r="AB150" s="46" t="str">
        <f t="shared" si="50"/>
        <v>0</v>
      </c>
      <c r="AC150" s="46" t="str">
        <f t="shared" si="51"/>
        <v>0</v>
      </c>
      <c r="AD150" s="46">
        <f t="shared" si="52"/>
        <v>330</v>
      </c>
    </row>
    <row r="151" spans="1:30" x14ac:dyDescent="0.25">
      <c r="A151" s="16"/>
      <c r="B151" s="13">
        <v>144</v>
      </c>
      <c r="C151" s="47">
        <f t="shared" si="45"/>
        <v>43181</v>
      </c>
      <c r="D151" s="48">
        <f t="shared" si="46"/>
        <v>430</v>
      </c>
      <c r="E151" s="14" t="s">
        <v>2</v>
      </c>
      <c r="F151" s="9">
        <f t="shared" si="53"/>
        <v>0.01</v>
      </c>
      <c r="G151" s="14" t="s">
        <v>3</v>
      </c>
      <c r="H151" s="15">
        <f t="shared" si="47"/>
        <v>4.3000000000000007</v>
      </c>
      <c r="I151" s="17"/>
      <c r="J151" s="18">
        <f t="shared" si="36"/>
        <v>10.800000000000011</v>
      </c>
      <c r="K151" s="19" t="str">
        <f t="shared" si="37"/>
        <v>-</v>
      </c>
      <c r="L151" s="20">
        <f t="shared" si="38"/>
        <v>10</v>
      </c>
      <c r="M151" s="13" t="str">
        <f t="shared" si="39"/>
        <v>=</v>
      </c>
      <c r="N151" s="23">
        <f t="shared" si="40"/>
        <v>0.80000000000001137</v>
      </c>
      <c r="O151" s="21"/>
      <c r="P151" s="23">
        <f t="shared" si="41"/>
        <v>0</v>
      </c>
      <c r="Q151" s="10">
        <f t="shared" si="48"/>
        <v>346.09421036505364</v>
      </c>
      <c r="R151" s="24">
        <f t="shared" si="42"/>
        <v>0</v>
      </c>
      <c r="S151" s="25">
        <f>SUM($R$8:R151)</f>
        <v>-1.9700007031174753E-17</v>
      </c>
      <c r="T151" s="26">
        <f t="shared" si="43"/>
        <v>-6.8180583776404307E-15</v>
      </c>
      <c r="U151" s="27"/>
      <c r="V151" s="28">
        <f t="shared" si="44"/>
        <v>1569.5000000000002</v>
      </c>
      <c r="W151" s="16"/>
      <c r="X151" s="11"/>
      <c r="Y151" s="16"/>
      <c r="AA151" s="46">
        <f t="shared" si="49"/>
        <v>0</v>
      </c>
      <c r="AB151" s="46" t="str">
        <f t="shared" si="50"/>
        <v>0</v>
      </c>
      <c r="AC151" s="46" t="str">
        <f t="shared" si="51"/>
        <v>0</v>
      </c>
      <c r="AD151" s="46">
        <f t="shared" si="52"/>
        <v>340</v>
      </c>
    </row>
    <row r="152" spans="1:30" x14ac:dyDescent="0.25">
      <c r="A152" s="16"/>
      <c r="B152" s="13">
        <v>145</v>
      </c>
      <c r="C152" s="47">
        <f t="shared" si="45"/>
        <v>43182</v>
      </c>
      <c r="D152" s="48">
        <f t="shared" si="46"/>
        <v>440</v>
      </c>
      <c r="E152" s="14" t="s">
        <v>2</v>
      </c>
      <c r="F152" s="9">
        <f t="shared" si="53"/>
        <v>0.01</v>
      </c>
      <c r="G152" s="14" t="s">
        <v>3</v>
      </c>
      <c r="H152" s="15">
        <f t="shared" si="47"/>
        <v>4.4000000000000004</v>
      </c>
      <c r="I152" s="17"/>
      <c r="J152" s="18">
        <f t="shared" si="36"/>
        <v>5.2000000000000117</v>
      </c>
      <c r="K152" s="19" t="str">
        <f t="shared" si="37"/>
        <v>-</v>
      </c>
      <c r="L152" s="20" t="str">
        <f t="shared" si="38"/>
        <v>0</v>
      </c>
      <c r="M152" s="13" t="str">
        <f t="shared" si="39"/>
        <v>=</v>
      </c>
      <c r="N152" s="23">
        <f t="shared" si="40"/>
        <v>0</v>
      </c>
      <c r="O152" s="21"/>
      <c r="P152" s="23">
        <f t="shared" si="41"/>
        <v>0</v>
      </c>
      <c r="Q152" s="10">
        <f t="shared" si="48"/>
        <v>346.44030457541868</v>
      </c>
      <c r="R152" s="24">
        <f t="shared" si="42"/>
        <v>0</v>
      </c>
      <c r="S152" s="25">
        <f>SUM($R$8:R152)</f>
        <v>-1.9700007031174753E-17</v>
      </c>
      <c r="T152" s="26">
        <f t="shared" si="43"/>
        <v>-6.8248764360180712E-15</v>
      </c>
      <c r="U152" s="27"/>
      <c r="V152" s="28">
        <f t="shared" si="44"/>
        <v>1606.0000000000002</v>
      </c>
      <c r="W152" s="16"/>
      <c r="X152" s="11"/>
      <c r="Y152" s="16"/>
      <c r="AA152" s="46">
        <f t="shared" si="49"/>
        <v>0</v>
      </c>
      <c r="AB152" s="46" t="str">
        <f t="shared" si="50"/>
        <v>0</v>
      </c>
      <c r="AC152" s="46" t="str">
        <f t="shared" si="51"/>
        <v>0</v>
      </c>
      <c r="AD152" s="46">
        <f t="shared" si="52"/>
        <v>340</v>
      </c>
    </row>
    <row r="153" spans="1:30" x14ac:dyDescent="0.25">
      <c r="A153" s="16"/>
      <c r="B153" s="13">
        <v>146</v>
      </c>
      <c r="C153" s="47">
        <f t="shared" si="45"/>
        <v>43183</v>
      </c>
      <c r="D153" s="48">
        <f t="shared" si="46"/>
        <v>440</v>
      </c>
      <c r="E153" s="14" t="s">
        <v>2</v>
      </c>
      <c r="F153" s="9">
        <f t="shared" si="53"/>
        <v>0.01</v>
      </c>
      <c r="G153" s="14" t="s">
        <v>3</v>
      </c>
      <c r="H153" s="15">
        <f t="shared" si="47"/>
        <v>4.4000000000000004</v>
      </c>
      <c r="I153" s="17"/>
      <c r="J153" s="18">
        <f t="shared" si="36"/>
        <v>9.6000000000000121</v>
      </c>
      <c r="K153" s="19" t="str">
        <f t="shared" si="37"/>
        <v>-</v>
      </c>
      <c r="L153" s="20" t="str">
        <f t="shared" si="38"/>
        <v>0</v>
      </c>
      <c r="M153" s="13" t="str">
        <f t="shared" si="39"/>
        <v>=</v>
      </c>
      <c r="N153" s="23">
        <f t="shared" si="40"/>
        <v>0</v>
      </c>
      <c r="O153" s="21"/>
      <c r="P153" s="23">
        <f t="shared" si="41"/>
        <v>0</v>
      </c>
      <c r="Q153" s="10">
        <f t="shared" si="48"/>
        <v>346.7867448799941</v>
      </c>
      <c r="R153" s="24">
        <f t="shared" si="42"/>
        <v>0</v>
      </c>
      <c r="S153" s="25">
        <f>SUM($R$8:R153)</f>
        <v>-1.9700007031174753E-17</v>
      </c>
      <c r="T153" s="26">
        <f t="shared" si="43"/>
        <v>-6.8317013124540894E-15</v>
      </c>
      <c r="U153" s="27"/>
      <c r="V153" s="28">
        <f t="shared" si="44"/>
        <v>1606.0000000000002</v>
      </c>
      <c r="W153" s="16"/>
      <c r="X153" s="11"/>
      <c r="Y153" s="16"/>
      <c r="AA153" s="46">
        <f t="shared" si="49"/>
        <v>0</v>
      </c>
      <c r="AB153" s="46" t="str">
        <f t="shared" si="50"/>
        <v>0</v>
      </c>
      <c r="AC153" s="46" t="str">
        <f t="shared" si="51"/>
        <v>0</v>
      </c>
      <c r="AD153" s="46">
        <f t="shared" si="52"/>
        <v>340</v>
      </c>
    </row>
    <row r="154" spans="1:30" x14ac:dyDescent="0.25">
      <c r="A154" s="16"/>
      <c r="B154" s="13">
        <v>147</v>
      </c>
      <c r="C154" s="47">
        <f t="shared" si="45"/>
        <v>43184</v>
      </c>
      <c r="D154" s="48">
        <f t="shared" si="46"/>
        <v>440</v>
      </c>
      <c r="E154" s="14" t="s">
        <v>2</v>
      </c>
      <c r="F154" s="9">
        <f t="shared" si="53"/>
        <v>0.01</v>
      </c>
      <c r="G154" s="14" t="s">
        <v>3</v>
      </c>
      <c r="H154" s="15">
        <f t="shared" si="47"/>
        <v>4.4000000000000004</v>
      </c>
      <c r="I154" s="17"/>
      <c r="J154" s="18">
        <f t="shared" si="36"/>
        <v>14.000000000000012</v>
      </c>
      <c r="K154" s="19" t="str">
        <f t="shared" si="37"/>
        <v>-</v>
      </c>
      <c r="L154" s="20">
        <f t="shared" si="38"/>
        <v>10</v>
      </c>
      <c r="M154" s="13" t="str">
        <f t="shared" si="39"/>
        <v>=</v>
      </c>
      <c r="N154" s="23">
        <f t="shared" si="40"/>
        <v>4.0000000000000124</v>
      </c>
      <c r="O154" s="21"/>
      <c r="P154" s="23">
        <f t="shared" si="41"/>
        <v>0</v>
      </c>
      <c r="Q154" s="10">
        <f t="shared" si="48"/>
        <v>347.13353162487408</v>
      </c>
      <c r="R154" s="24">
        <f t="shared" si="42"/>
        <v>0</v>
      </c>
      <c r="S154" s="25">
        <f>SUM($R$8:R154)</f>
        <v>-1.9700007031174753E-17</v>
      </c>
      <c r="T154" s="26">
        <f t="shared" si="43"/>
        <v>-6.8385330137665432E-15</v>
      </c>
      <c r="U154" s="27"/>
      <c r="V154" s="28">
        <f t="shared" si="44"/>
        <v>1606.0000000000002</v>
      </c>
      <c r="W154" s="16"/>
      <c r="X154" s="11"/>
      <c r="Y154" s="16"/>
      <c r="AA154" s="46">
        <f t="shared" si="49"/>
        <v>0</v>
      </c>
      <c r="AB154" s="46" t="str">
        <f t="shared" si="50"/>
        <v>0</v>
      </c>
      <c r="AC154" s="46" t="str">
        <f t="shared" si="51"/>
        <v>0</v>
      </c>
      <c r="AD154" s="46">
        <f t="shared" si="52"/>
        <v>350</v>
      </c>
    </row>
    <row r="155" spans="1:30" x14ac:dyDescent="0.25">
      <c r="A155" s="16"/>
      <c r="B155" s="13">
        <v>148</v>
      </c>
      <c r="C155" s="47">
        <f t="shared" si="45"/>
        <v>43185</v>
      </c>
      <c r="D155" s="48">
        <f t="shared" si="46"/>
        <v>450</v>
      </c>
      <c r="E155" s="14" t="s">
        <v>2</v>
      </c>
      <c r="F155" s="9">
        <f t="shared" si="53"/>
        <v>0.01</v>
      </c>
      <c r="G155" s="14" t="s">
        <v>3</v>
      </c>
      <c r="H155" s="15">
        <f t="shared" si="47"/>
        <v>4.5</v>
      </c>
      <c r="I155" s="17"/>
      <c r="J155" s="18">
        <f t="shared" si="36"/>
        <v>8.5000000000000124</v>
      </c>
      <c r="K155" s="19" t="str">
        <f t="shared" si="37"/>
        <v>-</v>
      </c>
      <c r="L155" s="20" t="str">
        <f t="shared" si="38"/>
        <v>0</v>
      </c>
      <c r="M155" s="13" t="str">
        <f t="shared" si="39"/>
        <v>=</v>
      </c>
      <c r="N155" s="23">
        <f t="shared" si="40"/>
        <v>0</v>
      </c>
      <c r="O155" s="21"/>
      <c r="P155" s="23">
        <f t="shared" si="41"/>
        <v>0</v>
      </c>
      <c r="Q155" s="10">
        <f t="shared" si="48"/>
        <v>347.48066515649896</v>
      </c>
      <c r="R155" s="24">
        <f t="shared" si="42"/>
        <v>0</v>
      </c>
      <c r="S155" s="25">
        <f>SUM($R$8:R155)</f>
        <v>-1.9700007031174753E-17</v>
      </c>
      <c r="T155" s="26">
        <f t="shared" si="43"/>
        <v>-6.8453715467803099E-15</v>
      </c>
      <c r="U155" s="27"/>
      <c r="V155" s="28">
        <f t="shared" si="44"/>
        <v>1642.5</v>
      </c>
      <c r="W155" s="16"/>
      <c r="X155" s="11"/>
      <c r="Y155" s="16"/>
      <c r="AA155" s="46">
        <f t="shared" si="49"/>
        <v>0</v>
      </c>
      <c r="AB155" s="46" t="str">
        <f t="shared" si="50"/>
        <v>0</v>
      </c>
      <c r="AC155" s="46" t="str">
        <f t="shared" si="51"/>
        <v>0</v>
      </c>
      <c r="AD155" s="46">
        <f t="shared" si="52"/>
        <v>350</v>
      </c>
    </row>
    <row r="156" spans="1:30" x14ac:dyDescent="0.25">
      <c r="A156" s="16"/>
      <c r="B156" s="13">
        <v>149</v>
      </c>
      <c r="C156" s="47">
        <f t="shared" si="45"/>
        <v>43186</v>
      </c>
      <c r="D156" s="48">
        <f t="shared" si="46"/>
        <v>450</v>
      </c>
      <c r="E156" s="14" t="s">
        <v>2</v>
      </c>
      <c r="F156" s="9">
        <f t="shared" si="53"/>
        <v>0.01</v>
      </c>
      <c r="G156" s="14" t="s">
        <v>3</v>
      </c>
      <c r="H156" s="15">
        <f t="shared" si="47"/>
        <v>4.5</v>
      </c>
      <c r="I156" s="17"/>
      <c r="J156" s="18">
        <f t="shared" si="36"/>
        <v>13.000000000000012</v>
      </c>
      <c r="K156" s="19" t="str">
        <f t="shared" si="37"/>
        <v>-</v>
      </c>
      <c r="L156" s="20">
        <f t="shared" si="38"/>
        <v>10</v>
      </c>
      <c r="M156" s="13" t="str">
        <f t="shared" si="39"/>
        <v>=</v>
      </c>
      <c r="N156" s="23">
        <f t="shared" si="40"/>
        <v>3.0000000000000124</v>
      </c>
      <c r="O156" s="21"/>
      <c r="P156" s="23">
        <f t="shared" si="41"/>
        <v>0</v>
      </c>
      <c r="Q156" s="10">
        <f t="shared" si="48"/>
        <v>347.82814582165548</v>
      </c>
      <c r="R156" s="24">
        <f t="shared" si="42"/>
        <v>0</v>
      </c>
      <c r="S156" s="25">
        <f>SUM($R$8:R156)</f>
        <v>-1.9700007031174753E-17</v>
      </c>
      <c r="T156" s="26">
        <f t="shared" si="43"/>
        <v>-6.8522169183270908E-15</v>
      </c>
      <c r="U156" s="27"/>
      <c r="V156" s="28">
        <f t="shared" si="44"/>
        <v>1642.5</v>
      </c>
      <c r="W156" s="16"/>
      <c r="X156" s="11"/>
      <c r="Y156" s="16"/>
      <c r="AA156" s="46">
        <f t="shared" si="49"/>
        <v>0</v>
      </c>
      <c r="AB156" s="46" t="str">
        <f t="shared" si="50"/>
        <v>0</v>
      </c>
      <c r="AC156" s="46" t="str">
        <f t="shared" si="51"/>
        <v>0</v>
      </c>
      <c r="AD156" s="46">
        <f t="shared" si="52"/>
        <v>360</v>
      </c>
    </row>
    <row r="157" spans="1:30" x14ac:dyDescent="0.25">
      <c r="A157" s="16"/>
      <c r="B157" s="13">
        <v>150</v>
      </c>
      <c r="C157" s="47">
        <f t="shared" si="45"/>
        <v>43187</v>
      </c>
      <c r="D157" s="48">
        <f t="shared" si="46"/>
        <v>460</v>
      </c>
      <c r="E157" s="14" t="s">
        <v>2</v>
      </c>
      <c r="F157" s="9">
        <f t="shared" si="53"/>
        <v>0.01</v>
      </c>
      <c r="G157" s="14" t="s">
        <v>3</v>
      </c>
      <c r="H157" s="15">
        <f t="shared" si="47"/>
        <v>4.5999999999999996</v>
      </c>
      <c r="I157" s="17"/>
      <c r="J157" s="18">
        <f t="shared" si="36"/>
        <v>7.6000000000000121</v>
      </c>
      <c r="K157" s="19" t="str">
        <f t="shared" si="37"/>
        <v>-</v>
      </c>
      <c r="L157" s="20" t="str">
        <f t="shared" si="38"/>
        <v>0</v>
      </c>
      <c r="M157" s="13" t="str">
        <f t="shared" si="39"/>
        <v>=</v>
      </c>
      <c r="N157" s="23">
        <f t="shared" si="40"/>
        <v>0</v>
      </c>
      <c r="O157" s="21"/>
      <c r="P157" s="23">
        <f t="shared" si="41"/>
        <v>0</v>
      </c>
      <c r="Q157" s="10">
        <f t="shared" si="48"/>
        <v>348.17597396747715</v>
      </c>
      <c r="R157" s="24">
        <f t="shared" si="42"/>
        <v>0</v>
      </c>
      <c r="S157" s="25">
        <f>SUM($R$8:R157)</f>
        <v>-1.9700007031174753E-17</v>
      </c>
      <c r="T157" s="26">
        <f t="shared" si="43"/>
        <v>-6.8590691352454176E-15</v>
      </c>
      <c r="U157" s="27"/>
      <c r="V157" s="28">
        <f t="shared" si="44"/>
        <v>1678.9999999999998</v>
      </c>
      <c r="W157" s="16"/>
      <c r="X157" s="11"/>
      <c r="Y157" s="16"/>
      <c r="AA157" s="46">
        <f t="shared" si="49"/>
        <v>0</v>
      </c>
      <c r="AB157" s="46" t="str">
        <f t="shared" si="50"/>
        <v>0</v>
      </c>
      <c r="AC157" s="46" t="str">
        <f t="shared" si="51"/>
        <v>0</v>
      </c>
      <c r="AD157" s="46">
        <f t="shared" si="52"/>
        <v>360</v>
      </c>
    </row>
    <row r="158" spans="1:30" x14ac:dyDescent="0.25">
      <c r="A158" s="16"/>
      <c r="B158" s="13">
        <v>151</v>
      </c>
      <c r="C158" s="47">
        <f t="shared" si="45"/>
        <v>43188</v>
      </c>
      <c r="D158" s="48">
        <f t="shared" si="46"/>
        <v>460</v>
      </c>
      <c r="E158" s="14" t="s">
        <v>2</v>
      </c>
      <c r="F158" s="9">
        <f t="shared" si="53"/>
        <v>0.01</v>
      </c>
      <c r="G158" s="14" t="s">
        <v>3</v>
      </c>
      <c r="H158" s="15">
        <f t="shared" si="47"/>
        <v>4.5999999999999996</v>
      </c>
      <c r="I158" s="17"/>
      <c r="J158" s="18">
        <f t="shared" si="36"/>
        <v>12.200000000000012</v>
      </c>
      <c r="K158" s="19" t="str">
        <f t="shared" si="37"/>
        <v>-</v>
      </c>
      <c r="L158" s="20">
        <f t="shared" si="38"/>
        <v>10</v>
      </c>
      <c r="M158" s="13" t="str">
        <f t="shared" si="39"/>
        <v>=</v>
      </c>
      <c r="N158" s="23">
        <f t="shared" si="40"/>
        <v>2.2000000000000117</v>
      </c>
      <c r="O158" s="21"/>
      <c r="P158" s="23">
        <f t="shared" si="41"/>
        <v>0</v>
      </c>
      <c r="Q158" s="10">
        <f t="shared" si="48"/>
        <v>348.52414994144465</v>
      </c>
      <c r="R158" s="24">
        <f t="shared" si="42"/>
        <v>0</v>
      </c>
      <c r="S158" s="25">
        <f>SUM($R$8:R158)</f>
        <v>-1.9700007031174753E-17</v>
      </c>
      <c r="T158" s="26">
        <f t="shared" si="43"/>
        <v>-6.8659282043806632E-15</v>
      </c>
      <c r="U158" s="27"/>
      <c r="V158" s="28">
        <f t="shared" si="44"/>
        <v>1678.9999999999998</v>
      </c>
      <c r="W158" s="16"/>
      <c r="X158" s="11"/>
      <c r="Y158" s="16"/>
      <c r="AA158" s="46">
        <f t="shared" si="49"/>
        <v>0</v>
      </c>
      <c r="AB158" s="46" t="str">
        <f t="shared" si="50"/>
        <v>0</v>
      </c>
      <c r="AC158" s="46" t="str">
        <f t="shared" si="51"/>
        <v>0</v>
      </c>
      <c r="AD158" s="46">
        <f t="shared" si="52"/>
        <v>370</v>
      </c>
    </row>
    <row r="159" spans="1:30" x14ac:dyDescent="0.25">
      <c r="A159" s="16"/>
      <c r="B159" s="13">
        <v>152</v>
      </c>
      <c r="C159" s="47">
        <f t="shared" si="45"/>
        <v>43189</v>
      </c>
      <c r="D159" s="48">
        <f t="shared" si="46"/>
        <v>470</v>
      </c>
      <c r="E159" s="14" t="s">
        <v>2</v>
      </c>
      <c r="F159" s="9">
        <f t="shared" si="53"/>
        <v>0.01</v>
      </c>
      <c r="G159" s="14" t="s">
        <v>3</v>
      </c>
      <c r="H159" s="15">
        <f t="shared" si="47"/>
        <v>4.7</v>
      </c>
      <c r="I159" s="17"/>
      <c r="J159" s="18">
        <f t="shared" si="36"/>
        <v>6.9000000000000119</v>
      </c>
      <c r="K159" s="19" t="str">
        <f t="shared" si="37"/>
        <v>-</v>
      </c>
      <c r="L159" s="20" t="str">
        <f t="shared" si="38"/>
        <v>0</v>
      </c>
      <c r="M159" s="13" t="str">
        <f t="shared" si="39"/>
        <v>=</v>
      </c>
      <c r="N159" s="23">
        <f t="shared" si="40"/>
        <v>0</v>
      </c>
      <c r="O159" s="21"/>
      <c r="P159" s="23">
        <f t="shared" si="41"/>
        <v>0</v>
      </c>
      <c r="Q159" s="10">
        <f t="shared" si="48"/>
        <v>348.8726740913861</v>
      </c>
      <c r="R159" s="24">
        <f t="shared" si="42"/>
        <v>0</v>
      </c>
      <c r="S159" s="25">
        <f>SUM($R$8:R159)</f>
        <v>-1.9700007031174753E-17</v>
      </c>
      <c r="T159" s="26">
        <f t="shared" si="43"/>
        <v>-6.8727941325850446E-15</v>
      </c>
      <c r="U159" s="27"/>
      <c r="V159" s="28">
        <f t="shared" si="44"/>
        <v>1715.5</v>
      </c>
      <c r="W159" s="16"/>
      <c r="X159" s="11"/>
      <c r="Y159" s="16"/>
      <c r="AA159" s="46">
        <f t="shared" si="49"/>
        <v>0</v>
      </c>
      <c r="AB159" s="46" t="str">
        <f t="shared" si="50"/>
        <v>0</v>
      </c>
      <c r="AC159" s="46" t="str">
        <f t="shared" si="51"/>
        <v>0</v>
      </c>
      <c r="AD159" s="46">
        <f t="shared" si="52"/>
        <v>370</v>
      </c>
    </row>
    <row r="160" spans="1:30" x14ac:dyDescent="0.25">
      <c r="A160" s="16"/>
      <c r="B160" s="13">
        <v>153</v>
      </c>
      <c r="C160" s="47">
        <f t="shared" si="45"/>
        <v>43190</v>
      </c>
      <c r="D160" s="48">
        <f t="shared" si="46"/>
        <v>470</v>
      </c>
      <c r="E160" s="14" t="s">
        <v>2</v>
      </c>
      <c r="F160" s="9">
        <f t="shared" si="53"/>
        <v>0.01</v>
      </c>
      <c r="G160" s="14" t="s">
        <v>3</v>
      </c>
      <c r="H160" s="15">
        <f t="shared" si="47"/>
        <v>4.7</v>
      </c>
      <c r="I160" s="17"/>
      <c r="J160" s="18">
        <f t="shared" si="36"/>
        <v>11.600000000000012</v>
      </c>
      <c r="K160" s="19" t="str">
        <f t="shared" si="37"/>
        <v>-</v>
      </c>
      <c r="L160" s="20">
        <f t="shared" si="38"/>
        <v>10</v>
      </c>
      <c r="M160" s="13" t="str">
        <f t="shared" si="39"/>
        <v>=</v>
      </c>
      <c r="N160" s="23">
        <f t="shared" si="40"/>
        <v>1.6000000000000121</v>
      </c>
      <c r="O160" s="21"/>
      <c r="P160" s="23">
        <f t="shared" si="41"/>
        <v>0</v>
      </c>
      <c r="Q160" s="10">
        <f t="shared" si="48"/>
        <v>349.22154676547751</v>
      </c>
      <c r="R160" s="24">
        <f t="shared" si="42"/>
        <v>0</v>
      </c>
      <c r="S160" s="25">
        <f>SUM($R$8:R160)</f>
        <v>-1.9700007031174753E-17</v>
      </c>
      <c r="T160" s="26">
        <f t="shared" si="43"/>
        <v>-6.87966692671763E-15</v>
      </c>
      <c r="U160" s="27"/>
      <c r="V160" s="28">
        <f t="shared" si="44"/>
        <v>1715.5</v>
      </c>
      <c r="W160" s="16"/>
      <c r="X160" s="11"/>
      <c r="Y160" s="16"/>
      <c r="AA160" s="46">
        <f t="shared" si="49"/>
        <v>0</v>
      </c>
      <c r="AB160" s="46" t="str">
        <f t="shared" si="50"/>
        <v>0</v>
      </c>
      <c r="AC160" s="46" t="str">
        <f t="shared" si="51"/>
        <v>0</v>
      </c>
      <c r="AD160" s="46">
        <f t="shared" si="52"/>
        <v>380</v>
      </c>
    </row>
    <row r="161" spans="1:30" x14ac:dyDescent="0.25">
      <c r="A161" s="16"/>
      <c r="B161" s="13">
        <v>154</v>
      </c>
      <c r="C161" s="47">
        <f t="shared" si="45"/>
        <v>43191</v>
      </c>
      <c r="D161" s="48">
        <f t="shared" si="46"/>
        <v>480</v>
      </c>
      <c r="E161" s="14" t="s">
        <v>2</v>
      </c>
      <c r="F161" s="9">
        <f t="shared" si="53"/>
        <v>0.01</v>
      </c>
      <c r="G161" s="14" t="s">
        <v>3</v>
      </c>
      <c r="H161" s="15">
        <f t="shared" si="47"/>
        <v>4.8000000000000007</v>
      </c>
      <c r="I161" s="17"/>
      <c r="J161" s="18">
        <f t="shared" si="36"/>
        <v>6.4000000000000128</v>
      </c>
      <c r="K161" s="19" t="str">
        <f t="shared" si="37"/>
        <v>-</v>
      </c>
      <c r="L161" s="20" t="str">
        <f t="shared" si="38"/>
        <v>0</v>
      </c>
      <c r="M161" s="13" t="str">
        <f t="shared" si="39"/>
        <v>=</v>
      </c>
      <c r="N161" s="23">
        <f t="shared" si="40"/>
        <v>0</v>
      </c>
      <c r="O161" s="21"/>
      <c r="P161" s="23">
        <f t="shared" si="41"/>
        <v>0</v>
      </c>
      <c r="Q161" s="10">
        <f t="shared" si="48"/>
        <v>349.57076831224299</v>
      </c>
      <c r="R161" s="24">
        <f t="shared" si="42"/>
        <v>0</v>
      </c>
      <c r="S161" s="25">
        <f>SUM($R$8:R161)</f>
        <v>-1.9700007031174753E-17</v>
      </c>
      <c r="T161" s="26">
        <f t="shared" si="43"/>
        <v>-6.8865465936443477E-15</v>
      </c>
      <c r="U161" s="27"/>
      <c r="V161" s="28">
        <f t="shared" si="44"/>
        <v>1752.0000000000002</v>
      </c>
      <c r="W161" s="16"/>
      <c r="X161" s="11"/>
      <c r="Y161" s="16"/>
      <c r="AA161" s="46">
        <f t="shared" si="49"/>
        <v>0</v>
      </c>
      <c r="AB161" s="46" t="str">
        <f t="shared" si="50"/>
        <v>0</v>
      </c>
      <c r="AC161" s="46" t="str">
        <f t="shared" si="51"/>
        <v>0</v>
      </c>
      <c r="AD161" s="46">
        <f t="shared" si="52"/>
        <v>380</v>
      </c>
    </row>
    <row r="162" spans="1:30" x14ac:dyDescent="0.25">
      <c r="A162" s="16"/>
      <c r="B162" s="13">
        <v>155</v>
      </c>
      <c r="C162" s="47">
        <f t="shared" si="45"/>
        <v>43192</v>
      </c>
      <c r="D162" s="48">
        <f t="shared" si="46"/>
        <v>480</v>
      </c>
      <c r="E162" s="14" t="s">
        <v>2</v>
      </c>
      <c r="F162" s="9">
        <f t="shared" si="53"/>
        <v>0.01</v>
      </c>
      <c r="G162" s="14" t="s">
        <v>3</v>
      </c>
      <c r="H162" s="15">
        <f t="shared" si="47"/>
        <v>4.8000000000000007</v>
      </c>
      <c r="I162" s="17"/>
      <c r="J162" s="18">
        <f t="shared" si="36"/>
        <v>11.200000000000014</v>
      </c>
      <c r="K162" s="19" t="str">
        <f t="shared" si="37"/>
        <v>-</v>
      </c>
      <c r="L162" s="20">
        <f t="shared" si="38"/>
        <v>10</v>
      </c>
      <c r="M162" s="13" t="str">
        <f t="shared" si="39"/>
        <v>=</v>
      </c>
      <c r="N162" s="23">
        <f t="shared" si="40"/>
        <v>1.2000000000000135</v>
      </c>
      <c r="O162" s="21"/>
      <c r="P162" s="23">
        <f t="shared" si="41"/>
        <v>0</v>
      </c>
      <c r="Q162" s="10">
        <f t="shared" si="48"/>
        <v>349.92033908055521</v>
      </c>
      <c r="R162" s="24">
        <f t="shared" si="42"/>
        <v>0</v>
      </c>
      <c r="S162" s="25">
        <f>SUM($R$8:R162)</f>
        <v>-1.9700007031174753E-17</v>
      </c>
      <c r="T162" s="26">
        <f t="shared" si="43"/>
        <v>-6.8934331402379914E-15</v>
      </c>
      <c r="U162" s="27"/>
      <c r="V162" s="28">
        <f t="shared" si="44"/>
        <v>1752.0000000000002</v>
      </c>
      <c r="W162" s="16"/>
      <c r="X162" s="11"/>
      <c r="Y162" s="16"/>
      <c r="AA162" s="46">
        <f t="shared" si="49"/>
        <v>0</v>
      </c>
      <c r="AB162" s="46" t="str">
        <f t="shared" si="50"/>
        <v>0</v>
      </c>
      <c r="AC162" s="46" t="str">
        <f t="shared" si="51"/>
        <v>0</v>
      </c>
      <c r="AD162" s="46">
        <f t="shared" si="52"/>
        <v>390</v>
      </c>
    </row>
    <row r="163" spans="1:30" x14ac:dyDescent="0.25">
      <c r="A163" s="16"/>
      <c r="B163" s="13">
        <v>156</v>
      </c>
      <c r="C163" s="47">
        <f t="shared" si="45"/>
        <v>43193</v>
      </c>
      <c r="D163" s="48">
        <f t="shared" si="46"/>
        <v>490</v>
      </c>
      <c r="E163" s="14" t="s">
        <v>2</v>
      </c>
      <c r="F163" s="9">
        <f t="shared" si="53"/>
        <v>0.01</v>
      </c>
      <c r="G163" s="14" t="s">
        <v>3</v>
      </c>
      <c r="H163" s="15">
        <f t="shared" si="47"/>
        <v>4.9000000000000004</v>
      </c>
      <c r="I163" s="17"/>
      <c r="J163" s="18">
        <f t="shared" si="36"/>
        <v>6.1000000000000139</v>
      </c>
      <c r="K163" s="19" t="str">
        <f t="shared" si="37"/>
        <v>-</v>
      </c>
      <c r="L163" s="20" t="str">
        <f t="shared" si="38"/>
        <v>0</v>
      </c>
      <c r="M163" s="13" t="str">
        <f t="shared" si="39"/>
        <v>=</v>
      </c>
      <c r="N163" s="23">
        <f t="shared" si="40"/>
        <v>0</v>
      </c>
      <c r="O163" s="21"/>
      <c r="P163" s="23">
        <f t="shared" si="41"/>
        <v>0</v>
      </c>
      <c r="Q163" s="10">
        <f t="shared" si="48"/>
        <v>350.27025941963575</v>
      </c>
      <c r="R163" s="24">
        <f t="shared" si="42"/>
        <v>0</v>
      </c>
      <c r="S163" s="25">
        <f>SUM($R$8:R163)</f>
        <v>-1.9700007031174753E-17</v>
      </c>
      <c r="T163" s="26">
        <f t="shared" si="43"/>
        <v>-6.9003265733782295E-15</v>
      </c>
      <c r="U163" s="27"/>
      <c r="V163" s="28">
        <f t="shared" si="44"/>
        <v>1788.5000000000002</v>
      </c>
      <c r="W163" s="16"/>
      <c r="X163" s="11"/>
      <c r="Y163" s="16"/>
      <c r="AA163" s="46">
        <f t="shared" si="49"/>
        <v>0</v>
      </c>
      <c r="AB163" s="46" t="str">
        <f t="shared" si="50"/>
        <v>0</v>
      </c>
      <c r="AC163" s="46" t="str">
        <f t="shared" si="51"/>
        <v>0</v>
      </c>
      <c r="AD163" s="46">
        <f t="shared" si="52"/>
        <v>390</v>
      </c>
    </row>
    <row r="164" spans="1:30" x14ac:dyDescent="0.25">
      <c r="A164" s="16"/>
      <c r="B164" s="13">
        <v>157</v>
      </c>
      <c r="C164" s="47">
        <f t="shared" si="45"/>
        <v>43194</v>
      </c>
      <c r="D164" s="48">
        <f t="shared" si="46"/>
        <v>490</v>
      </c>
      <c r="E164" s="14" t="s">
        <v>2</v>
      </c>
      <c r="F164" s="9">
        <f t="shared" si="53"/>
        <v>0.01</v>
      </c>
      <c r="G164" s="14" t="s">
        <v>3</v>
      </c>
      <c r="H164" s="15">
        <f t="shared" si="47"/>
        <v>4.9000000000000004</v>
      </c>
      <c r="I164" s="17"/>
      <c r="J164" s="18">
        <f t="shared" si="36"/>
        <v>11.000000000000014</v>
      </c>
      <c r="K164" s="19" t="str">
        <f t="shared" si="37"/>
        <v>-</v>
      </c>
      <c r="L164" s="20">
        <f t="shared" si="38"/>
        <v>10</v>
      </c>
      <c r="M164" s="13" t="str">
        <f t="shared" si="39"/>
        <v>=</v>
      </c>
      <c r="N164" s="23">
        <f t="shared" si="40"/>
        <v>1.0000000000000142</v>
      </c>
      <c r="O164" s="21"/>
      <c r="P164" s="23">
        <f t="shared" si="41"/>
        <v>0</v>
      </c>
      <c r="Q164" s="10">
        <f t="shared" si="48"/>
        <v>350.62052967905538</v>
      </c>
      <c r="R164" s="24">
        <f t="shared" si="42"/>
        <v>0</v>
      </c>
      <c r="S164" s="25">
        <f>SUM($R$8:R164)</f>
        <v>-1.9700007031174753E-17</v>
      </c>
      <c r="T164" s="26">
        <f t="shared" si="43"/>
        <v>-6.9072268999516071E-15</v>
      </c>
      <c r="U164" s="27"/>
      <c r="V164" s="28">
        <f t="shared" si="44"/>
        <v>1788.5000000000002</v>
      </c>
      <c r="W164" s="16"/>
      <c r="X164" s="11"/>
      <c r="Y164" s="16"/>
      <c r="AA164" s="46">
        <f t="shared" si="49"/>
        <v>0</v>
      </c>
      <c r="AB164" s="46" t="str">
        <f t="shared" si="50"/>
        <v>0</v>
      </c>
      <c r="AC164" s="46" t="str">
        <f t="shared" si="51"/>
        <v>0</v>
      </c>
      <c r="AD164" s="46">
        <f t="shared" si="52"/>
        <v>400</v>
      </c>
    </row>
    <row r="165" spans="1:30" x14ac:dyDescent="0.25">
      <c r="A165" s="16"/>
      <c r="B165" s="13">
        <v>158</v>
      </c>
      <c r="C165" s="47">
        <f t="shared" si="45"/>
        <v>43195</v>
      </c>
      <c r="D165" s="48">
        <f t="shared" si="46"/>
        <v>500</v>
      </c>
      <c r="E165" s="14" t="s">
        <v>2</v>
      </c>
      <c r="F165" s="9">
        <f t="shared" si="53"/>
        <v>0.01</v>
      </c>
      <c r="G165" s="14" t="s">
        <v>3</v>
      </c>
      <c r="H165" s="15">
        <f t="shared" si="47"/>
        <v>5</v>
      </c>
      <c r="I165" s="17"/>
      <c r="J165" s="18">
        <f t="shared" si="36"/>
        <v>6.0000000000000142</v>
      </c>
      <c r="K165" s="19" t="str">
        <f t="shared" si="37"/>
        <v>-</v>
      </c>
      <c r="L165" s="20" t="str">
        <f t="shared" si="38"/>
        <v>0</v>
      </c>
      <c r="M165" s="13" t="str">
        <f t="shared" si="39"/>
        <v>=</v>
      </c>
      <c r="N165" s="23">
        <f t="shared" si="40"/>
        <v>0</v>
      </c>
      <c r="O165" s="21"/>
      <c r="P165" s="23">
        <f t="shared" si="41"/>
        <v>0</v>
      </c>
      <c r="Q165" s="10">
        <f t="shared" si="48"/>
        <v>350.97115020873446</v>
      </c>
      <c r="R165" s="24">
        <f t="shared" si="42"/>
        <v>0</v>
      </c>
      <c r="S165" s="25">
        <f>SUM($R$8:R165)</f>
        <v>-1.9700007031174753E-17</v>
      </c>
      <c r="T165" s="26">
        <f t="shared" si="43"/>
        <v>-6.9141341268515593E-15</v>
      </c>
      <c r="U165" s="27"/>
      <c r="V165" s="28">
        <f t="shared" si="44"/>
        <v>1825</v>
      </c>
      <c r="W165" s="16"/>
      <c r="X165" s="11"/>
      <c r="Y165" s="16"/>
      <c r="AA165" s="46">
        <f t="shared" si="49"/>
        <v>0</v>
      </c>
      <c r="AB165" s="46" t="str">
        <f t="shared" si="50"/>
        <v>0</v>
      </c>
      <c r="AC165" s="46" t="str">
        <f t="shared" si="51"/>
        <v>0</v>
      </c>
      <c r="AD165" s="46">
        <f t="shared" si="52"/>
        <v>400</v>
      </c>
    </row>
    <row r="166" spans="1:30" x14ac:dyDescent="0.25">
      <c r="A166" s="16"/>
      <c r="B166" s="13">
        <v>159</v>
      </c>
      <c r="C166" s="47">
        <f t="shared" si="45"/>
        <v>43196</v>
      </c>
      <c r="D166" s="48">
        <f t="shared" si="46"/>
        <v>500</v>
      </c>
      <c r="E166" s="14" t="s">
        <v>2</v>
      </c>
      <c r="F166" s="9">
        <f t="shared" si="53"/>
        <v>0.01</v>
      </c>
      <c r="G166" s="14" t="s">
        <v>3</v>
      </c>
      <c r="H166" s="15">
        <f t="shared" si="47"/>
        <v>5</v>
      </c>
      <c r="I166" s="17"/>
      <c r="J166" s="18">
        <f t="shared" si="36"/>
        <v>11.000000000000014</v>
      </c>
      <c r="K166" s="19" t="str">
        <f t="shared" si="37"/>
        <v>-</v>
      </c>
      <c r="L166" s="20">
        <f t="shared" si="38"/>
        <v>10</v>
      </c>
      <c r="M166" s="13" t="str">
        <f t="shared" si="39"/>
        <v>=</v>
      </c>
      <c r="N166" s="23">
        <f t="shared" si="40"/>
        <v>1.0000000000000142</v>
      </c>
      <c r="O166" s="21"/>
      <c r="P166" s="23">
        <f t="shared" si="41"/>
        <v>0</v>
      </c>
      <c r="Q166" s="10">
        <f t="shared" si="48"/>
        <v>351.32212135894321</v>
      </c>
      <c r="R166" s="24">
        <f t="shared" si="42"/>
        <v>0</v>
      </c>
      <c r="S166" s="25">
        <f>SUM($R$8:R166)</f>
        <v>-1.9700007031174753E-17</v>
      </c>
      <c r="T166" s="26">
        <f t="shared" si="43"/>
        <v>-6.921048260978411E-15</v>
      </c>
      <c r="U166" s="27"/>
      <c r="V166" s="28">
        <f t="shared" si="44"/>
        <v>1825</v>
      </c>
      <c r="W166" s="16"/>
      <c r="X166" s="11"/>
      <c r="Y166" s="16"/>
      <c r="AA166" s="46">
        <f t="shared" si="49"/>
        <v>0</v>
      </c>
      <c r="AB166" s="46" t="str">
        <f t="shared" si="50"/>
        <v>0</v>
      </c>
      <c r="AC166" s="46" t="str">
        <f t="shared" si="51"/>
        <v>0</v>
      </c>
      <c r="AD166" s="46">
        <f t="shared" si="52"/>
        <v>410</v>
      </c>
    </row>
    <row r="167" spans="1:30" x14ac:dyDescent="0.25">
      <c r="A167" s="16"/>
      <c r="B167" s="13">
        <v>160</v>
      </c>
      <c r="C167" s="47">
        <f t="shared" si="45"/>
        <v>43197</v>
      </c>
      <c r="D167" s="48">
        <f t="shared" si="46"/>
        <v>510</v>
      </c>
      <c r="E167" s="14" t="s">
        <v>2</v>
      </c>
      <c r="F167" s="9">
        <f t="shared" si="53"/>
        <v>0.01</v>
      </c>
      <c r="G167" s="14" t="s">
        <v>3</v>
      </c>
      <c r="H167" s="15">
        <f t="shared" si="47"/>
        <v>5.0999999999999996</v>
      </c>
      <c r="I167" s="17"/>
      <c r="J167" s="18">
        <f t="shared" si="36"/>
        <v>6.1000000000000139</v>
      </c>
      <c r="K167" s="19" t="str">
        <f t="shared" si="37"/>
        <v>-</v>
      </c>
      <c r="L167" s="20" t="str">
        <f t="shared" si="38"/>
        <v>0</v>
      </c>
      <c r="M167" s="13" t="str">
        <f t="shared" si="39"/>
        <v>=</v>
      </c>
      <c r="N167" s="23">
        <f t="shared" si="40"/>
        <v>0</v>
      </c>
      <c r="O167" s="21"/>
      <c r="P167" s="23">
        <f t="shared" si="41"/>
        <v>0</v>
      </c>
      <c r="Q167" s="10">
        <f t="shared" si="48"/>
        <v>351.67344348030213</v>
      </c>
      <c r="R167" s="24">
        <f t="shared" si="42"/>
        <v>0</v>
      </c>
      <c r="S167" s="25">
        <f>SUM($R$8:R167)</f>
        <v>-1.9700007031174753E-17</v>
      </c>
      <c r="T167" s="26">
        <f t="shared" si="43"/>
        <v>-6.9279693092393888E-15</v>
      </c>
      <c r="U167" s="27"/>
      <c r="V167" s="28">
        <f t="shared" si="44"/>
        <v>1861.4999999999998</v>
      </c>
      <c r="W167" s="16"/>
      <c r="X167" s="11"/>
      <c r="Y167" s="16"/>
      <c r="AA167" s="46">
        <f t="shared" si="49"/>
        <v>0</v>
      </c>
      <c r="AB167" s="46" t="str">
        <f t="shared" si="50"/>
        <v>0</v>
      </c>
      <c r="AC167" s="46" t="str">
        <f t="shared" si="51"/>
        <v>0</v>
      </c>
      <c r="AD167" s="46">
        <f t="shared" si="52"/>
        <v>410</v>
      </c>
    </row>
    <row r="168" spans="1:30" x14ac:dyDescent="0.25">
      <c r="A168" s="16"/>
      <c r="B168" s="13">
        <v>161</v>
      </c>
      <c r="C168" s="47">
        <f t="shared" si="45"/>
        <v>43198</v>
      </c>
      <c r="D168" s="48">
        <f t="shared" si="46"/>
        <v>510</v>
      </c>
      <c r="E168" s="14" t="s">
        <v>2</v>
      </c>
      <c r="F168" s="9">
        <f t="shared" si="53"/>
        <v>0.01</v>
      </c>
      <c r="G168" s="14" t="s">
        <v>3</v>
      </c>
      <c r="H168" s="15">
        <f t="shared" si="47"/>
        <v>5.0999999999999996</v>
      </c>
      <c r="I168" s="17"/>
      <c r="J168" s="18">
        <f t="shared" si="36"/>
        <v>11.200000000000014</v>
      </c>
      <c r="K168" s="19" t="str">
        <f t="shared" si="37"/>
        <v>-</v>
      </c>
      <c r="L168" s="20">
        <f t="shared" si="38"/>
        <v>10</v>
      </c>
      <c r="M168" s="13" t="str">
        <f t="shared" si="39"/>
        <v>=</v>
      </c>
      <c r="N168" s="23">
        <f t="shared" si="40"/>
        <v>1.2000000000000135</v>
      </c>
      <c r="O168" s="21"/>
      <c r="P168" s="23">
        <f t="shared" si="41"/>
        <v>0</v>
      </c>
      <c r="Q168" s="10">
        <f t="shared" si="48"/>
        <v>352.02511692378243</v>
      </c>
      <c r="R168" s="24">
        <f t="shared" si="42"/>
        <v>0</v>
      </c>
      <c r="S168" s="25">
        <f>SUM($R$8:R168)</f>
        <v>-1.9700007031174753E-17</v>
      </c>
      <c r="T168" s="26">
        <f t="shared" si="43"/>
        <v>-6.9348972785486289E-15</v>
      </c>
      <c r="U168" s="27"/>
      <c r="V168" s="28">
        <f t="shared" si="44"/>
        <v>1861.4999999999998</v>
      </c>
      <c r="W168" s="16"/>
      <c r="X168" s="11"/>
      <c r="Y168" s="16"/>
      <c r="AA168" s="46">
        <f t="shared" si="49"/>
        <v>0</v>
      </c>
      <c r="AB168" s="46" t="str">
        <f t="shared" si="50"/>
        <v>0</v>
      </c>
      <c r="AC168" s="46" t="str">
        <f t="shared" si="51"/>
        <v>0</v>
      </c>
      <c r="AD168" s="46">
        <f t="shared" si="52"/>
        <v>420</v>
      </c>
    </row>
    <row r="169" spans="1:30" x14ac:dyDescent="0.25">
      <c r="A169" s="16"/>
      <c r="B169" s="13">
        <v>162</v>
      </c>
      <c r="C169" s="47">
        <f t="shared" si="45"/>
        <v>43199</v>
      </c>
      <c r="D169" s="48">
        <f t="shared" si="46"/>
        <v>520</v>
      </c>
      <c r="E169" s="14" t="s">
        <v>2</v>
      </c>
      <c r="F169" s="9">
        <f t="shared" si="53"/>
        <v>0.01</v>
      </c>
      <c r="G169" s="14" t="s">
        <v>3</v>
      </c>
      <c r="H169" s="15">
        <f t="shared" si="47"/>
        <v>5.2</v>
      </c>
      <c r="I169" s="17"/>
      <c r="J169" s="18">
        <f t="shared" si="36"/>
        <v>6.4000000000000137</v>
      </c>
      <c r="K169" s="19" t="str">
        <f t="shared" si="37"/>
        <v>-</v>
      </c>
      <c r="L169" s="20" t="str">
        <f t="shared" si="38"/>
        <v>0</v>
      </c>
      <c r="M169" s="13" t="str">
        <f t="shared" si="39"/>
        <v>=</v>
      </c>
      <c r="N169" s="23">
        <f t="shared" si="40"/>
        <v>0</v>
      </c>
      <c r="O169" s="21"/>
      <c r="P169" s="23">
        <f t="shared" si="41"/>
        <v>0</v>
      </c>
      <c r="Q169" s="10">
        <f t="shared" si="48"/>
        <v>352.37714204070619</v>
      </c>
      <c r="R169" s="24">
        <f t="shared" si="42"/>
        <v>0</v>
      </c>
      <c r="S169" s="25">
        <f>SUM($R$8:R169)</f>
        <v>-1.9700007031174753E-17</v>
      </c>
      <c r="T169" s="26">
        <f t="shared" si="43"/>
        <v>-6.9418321758271765E-15</v>
      </c>
      <c r="U169" s="27"/>
      <c r="V169" s="28">
        <f t="shared" si="44"/>
        <v>1898</v>
      </c>
      <c r="W169" s="16"/>
      <c r="X169" s="11"/>
      <c r="Y169" s="16"/>
      <c r="AA169" s="46">
        <f t="shared" si="49"/>
        <v>0</v>
      </c>
      <c r="AB169" s="46" t="str">
        <f t="shared" si="50"/>
        <v>0</v>
      </c>
      <c r="AC169" s="46" t="str">
        <f t="shared" si="51"/>
        <v>0</v>
      </c>
      <c r="AD169" s="46">
        <f t="shared" si="52"/>
        <v>420</v>
      </c>
    </row>
    <row r="170" spans="1:30" x14ac:dyDescent="0.25">
      <c r="A170" s="16"/>
      <c r="B170" s="13">
        <v>163</v>
      </c>
      <c r="C170" s="47">
        <f t="shared" si="45"/>
        <v>43200</v>
      </c>
      <c r="D170" s="48">
        <f t="shared" si="46"/>
        <v>520</v>
      </c>
      <c r="E170" s="14" t="s">
        <v>2</v>
      </c>
      <c r="F170" s="9">
        <f t="shared" si="53"/>
        <v>0.01</v>
      </c>
      <c r="G170" s="14" t="s">
        <v>3</v>
      </c>
      <c r="H170" s="15">
        <f t="shared" si="47"/>
        <v>5.2</v>
      </c>
      <c r="I170" s="17"/>
      <c r="J170" s="18">
        <f t="shared" si="36"/>
        <v>11.600000000000014</v>
      </c>
      <c r="K170" s="19" t="str">
        <f t="shared" si="37"/>
        <v>-</v>
      </c>
      <c r="L170" s="20">
        <f t="shared" si="38"/>
        <v>10</v>
      </c>
      <c r="M170" s="13" t="str">
        <f t="shared" si="39"/>
        <v>=</v>
      </c>
      <c r="N170" s="23">
        <f t="shared" si="40"/>
        <v>1.6000000000000139</v>
      </c>
      <c r="O170" s="21"/>
      <c r="P170" s="23">
        <f t="shared" si="41"/>
        <v>0</v>
      </c>
      <c r="Q170" s="10">
        <f t="shared" si="48"/>
        <v>352.72951918274691</v>
      </c>
      <c r="R170" s="24">
        <f t="shared" si="42"/>
        <v>0</v>
      </c>
      <c r="S170" s="25">
        <f>SUM($R$8:R170)</f>
        <v>-1.9700007031174753E-17</v>
      </c>
      <c r="T170" s="26">
        <f t="shared" si="43"/>
        <v>-6.9487740080030045E-15</v>
      </c>
      <c r="U170" s="27"/>
      <c r="V170" s="28">
        <f t="shared" si="44"/>
        <v>1898</v>
      </c>
      <c r="W170" s="16"/>
      <c r="X170" s="11"/>
      <c r="Y170" s="16"/>
      <c r="AA170" s="46">
        <f t="shared" si="49"/>
        <v>0</v>
      </c>
      <c r="AB170" s="46" t="str">
        <f t="shared" si="50"/>
        <v>0</v>
      </c>
      <c r="AC170" s="46" t="str">
        <f t="shared" si="51"/>
        <v>0</v>
      </c>
      <c r="AD170" s="46">
        <f t="shared" si="52"/>
        <v>430</v>
      </c>
    </row>
    <row r="171" spans="1:30" x14ac:dyDescent="0.25">
      <c r="A171" s="16"/>
      <c r="B171" s="13">
        <v>164</v>
      </c>
      <c r="C171" s="47">
        <f t="shared" si="45"/>
        <v>43201</v>
      </c>
      <c r="D171" s="48">
        <f t="shared" si="46"/>
        <v>530</v>
      </c>
      <c r="E171" s="14" t="s">
        <v>2</v>
      </c>
      <c r="F171" s="9">
        <f t="shared" si="53"/>
        <v>0.01</v>
      </c>
      <c r="G171" s="14" t="s">
        <v>3</v>
      </c>
      <c r="H171" s="15">
        <f t="shared" si="47"/>
        <v>5.3</v>
      </c>
      <c r="I171" s="17"/>
      <c r="J171" s="18">
        <f t="shared" si="36"/>
        <v>6.9000000000000137</v>
      </c>
      <c r="K171" s="19" t="str">
        <f t="shared" si="37"/>
        <v>-</v>
      </c>
      <c r="L171" s="20" t="str">
        <f t="shared" si="38"/>
        <v>0</v>
      </c>
      <c r="M171" s="13" t="str">
        <f t="shared" si="39"/>
        <v>=</v>
      </c>
      <c r="N171" s="23">
        <f t="shared" si="40"/>
        <v>0</v>
      </c>
      <c r="O171" s="21"/>
      <c r="P171" s="23">
        <f t="shared" si="41"/>
        <v>0</v>
      </c>
      <c r="Q171" s="10">
        <f t="shared" si="48"/>
        <v>353.08224870192964</v>
      </c>
      <c r="R171" s="24">
        <f t="shared" si="42"/>
        <v>0</v>
      </c>
      <c r="S171" s="25">
        <f>SUM($R$8:R171)</f>
        <v>-1.9700007031174753E-17</v>
      </c>
      <c r="T171" s="26">
        <f t="shared" si="43"/>
        <v>-6.9557227820110073E-15</v>
      </c>
      <c r="U171" s="27"/>
      <c r="V171" s="28">
        <f t="shared" si="44"/>
        <v>1934.5</v>
      </c>
      <c r="W171" s="16"/>
      <c r="X171" s="11"/>
      <c r="Y171" s="16"/>
      <c r="AA171" s="46">
        <f t="shared" si="49"/>
        <v>0</v>
      </c>
      <c r="AB171" s="46" t="str">
        <f t="shared" si="50"/>
        <v>0</v>
      </c>
      <c r="AC171" s="46" t="str">
        <f t="shared" si="51"/>
        <v>0</v>
      </c>
      <c r="AD171" s="46">
        <f t="shared" si="52"/>
        <v>430</v>
      </c>
    </row>
    <row r="172" spans="1:30" x14ac:dyDescent="0.25">
      <c r="A172" s="16"/>
      <c r="B172" s="13">
        <v>165</v>
      </c>
      <c r="C172" s="47">
        <f t="shared" si="45"/>
        <v>43202</v>
      </c>
      <c r="D172" s="48">
        <f t="shared" si="46"/>
        <v>530</v>
      </c>
      <c r="E172" s="14" t="s">
        <v>2</v>
      </c>
      <c r="F172" s="9">
        <f t="shared" si="53"/>
        <v>0.01</v>
      </c>
      <c r="G172" s="14" t="s">
        <v>3</v>
      </c>
      <c r="H172" s="15">
        <f t="shared" si="47"/>
        <v>5.3</v>
      </c>
      <c r="I172" s="17"/>
      <c r="J172" s="18">
        <f t="shared" si="36"/>
        <v>12.200000000000014</v>
      </c>
      <c r="K172" s="19" t="str">
        <f t="shared" si="37"/>
        <v>-</v>
      </c>
      <c r="L172" s="20">
        <f t="shared" si="38"/>
        <v>10</v>
      </c>
      <c r="M172" s="13" t="str">
        <f t="shared" si="39"/>
        <v>=</v>
      </c>
      <c r="N172" s="23">
        <f t="shared" si="40"/>
        <v>2.2000000000000135</v>
      </c>
      <c r="O172" s="21"/>
      <c r="P172" s="23">
        <f t="shared" si="41"/>
        <v>0</v>
      </c>
      <c r="Q172" s="10">
        <f t="shared" si="48"/>
        <v>353.43533095063157</v>
      </c>
      <c r="R172" s="24">
        <f t="shared" si="42"/>
        <v>0</v>
      </c>
      <c r="S172" s="25">
        <f>SUM($R$8:R172)</f>
        <v>-1.9700007031174753E-17</v>
      </c>
      <c r="T172" s="26">
        <f t="shared" si="43"/>
        <v>-6.9626785047930179E-15</v>
      </c>
      <c r="U172" s="27"/>
      <c r="V172" s="28">
        <f t="shared" si="44"/>
        <v>1934.5</v>
      </c>
      <c r="W172" s="16"/>
      <c r="X172" s="11"/>
      <c r="Y172" s="16"/>
      <c r="AA172" s="46">
        <f t="shared" si="49"/>
        <v>0</v>
      </c>
      <c r="AB172" s="46" t="str">
        <f t="shared" si="50"/>
        <v>0</v>
      </c>
      <c r="AC172" s="46" t="str">
        <f t="shared" si="51"/>
        <v>0</v>
      </c>
      <c r="AD172" s="46">
        <f t="shared" si="52"/>
        <v>440</v>
      </c>
    </row>
    <row r="173" spans="1:30" x14ac:dyDescent="0.25">
      <c r="A173" s="16"/>
      <c r="B173" s="13">
        <v>166</v>
      </c>
      <c r="C173" s="47">
        <f t="shared" si="45"/>
        <v>43203</v>
      </c>
      <c r="D173" s="48">
        <f t="shared" si="46"/>
        <v>540</v>
      </c>
      <c r="E173" s="14" t="s">
        <v>2</v>
      </c>
      <c r="F173" s="9">
        <f t="shared" si="53"/>
        <v>0.01</v>
      </c>
      <c r="G173" s="14" t="s">
        <v>3</v>
      </c>
      <c r="H173" s="15">
        <f t="shared" si="47"/>
        <v>5.4</v>
      </c>
      <c r="I173" s="17"/>
      <c r="J173" s="18">
        <f t="shared" si="36"/>
        <v>7.6000000000000139</v>
      </c>
      <c r="K173" s="19" t="str">
        <f t="shared" si="37"/>
        <v>-</v>
      </c>
      <c r="L173" s="20" t="str">
        <f t="shared" si="38"/>
        <v>0</v>
      </c>
      <c r="M173" s="13" t="str">
        <f t="shared" si="39"/>
        <v>=</v>
      </c>
      <c r="N173" s="23">
        <f t="shared" si="40"/>
        <v>0</v>
      </c>
      <c r="O173" s="21"/>
      <c r="P173" s="23">
        <f t="shared" si="41"/>
        <v>0</v>
      </c>
      <c r="Q173" s="10">
        <f t="shared" si="48"/>
        <v>353.78876628158218</v>
      </c>
      <c r="R173" s="24">
        <f t="shared" si="42"/>
        <v>0</v>
      </c>
      <c r="S173" s="25">
        <f>SUM($R$8:R173)</f>
        <v>-1.9700007031174753E-17</v>
      </c>
      <c r="T173" s="26">
        <f t="shared" si="43"/>
        <v>-6.9696411832978109E-15</v>
      </c>
      <c r="U173" s="27"/>
      <c r="V173" s="28">
        <f t="shared" si="44"/>
        <v>1971.0000000000002</v>
      </c>
      <c r="W173" s="16"/>
      <c r="X173" s="11"/>
      <c r="Y173" s="16"/>
      <c r="AA173" s="46">
        <f t="shared" si="49"/>
        <v>0</v>
      </c>
      <c r="AB173" s="46" t="str">
        <f t="shared" si="50"/>
        <v>0</v>
      </c>
      <c r="AC173" s="46" t="str">
        <f t="shared" si="51"/>
        <v>0</v>
      </c>
      <c r="AD173" s="46">
        <f t="shared" si="52"/>
        <v>440</v>
      </c>
    </row>
    <row r="174" spans="1:30" x14ac:dyDescent="0.25">
      <c r="A174" s="16"/>
      <c r="B174" s="13">
        <v>167</v>
      </c>
      <c r="C174" s="47">
        <f t="shared" si="45"/>
        <v>43204</v>
      </c>
      <c r="D174" s="48">
        <f t="shared" si="46"/>
        <v>540</v>
      </c>
      <c r="E174" s="14" t="s">
        <v>2</v>
      </c>
      <c r="F174" s="9">
        <f t="shared" si="53"/>
        <v>0.01</v>
      </c>
      <c r="G174" s="14" t="s">
        <v>3</v>
      </c>
      <c r="H174" s="15">
        <f t="shared" si="47"/>
        <v>5.4</v>
      </c>
      <c r="I174" s="17"/>
      <c r="J174" s="18">
        <f t="shared" si="36"/>
        <v>13.000000000000014</v>
      </c>
      <c r="K174" s="19" t="str">
        <f t="shared" si="37"/>
        <v>-</v>
      </c>
      <c r="L174" s="20">
        <f t="shared" si="38"/>
        <v>10</v>
      </c>
      <c r="M174" s="13" t="str">
        <f t="shared" si="39"/>
        <v>=</v>
      </c>
      <c r="N174" s="23">
        <f t="shared" si="40"/>
        <v>3.0000000000000142</v>
      </c>
      <c r="O174" s="21"/>
      <c r="P174" s="23">
        <f t="shared" si="41"/>
        <v>0</v>
      </c>
      <c r="Q174" s="10">
        <f t="shared" si="48"/>
        <v>354.14255504786377</v>
      </c>
      <c r="R174" s="24">
        <f t="shared" si="42"/>
        <v>0</v>
      </c>
      <c r="S174" s="25">
        <f>SUM($R$8:R174)</f>
        <v>-1.9700007031174753E-17</v>
      </c>
      <c r="T174" s="26">
        <f t="shared" si="43"/>
        <v>-6.976610824481108E-15</v>
      </c>
      <c r="U174" s="27"/>
      <c r="V174" s="28">
        <f t="shared" si="44"/>
        <v>1971.0000000000002</v>
      </c>
      <c r="W174" s="16"/>
      <c r="X174" s="11"/>
      <c r="Y174" s="16"/>
      <c r="AA174" s="46">
        <f t="shared" si="49"/>
        <v>0</v>
      </c>
      <c r="AB174" s="46" t="str">
        <f t="shared" si="50"/>
        <v>0</v>
      </c>
      <c r="AC174" s="46" t="str">
        <f t="shared" si="51"/>
        <v>0</v>
      </c>
      <c r="AD174" s="46">
        <f t="shared" si="52"/>
        <v>450</v>
      </c>
    </row>
    <row r="175" spans="1:30" x14ac:dyDescent="0.25">
      <c r="A175" s="16"/>
      <c r="B175" s="13">
        <v>168</v>
      </c>
      <c r="C175" s="47">
        <f t="shared" si="45"/>
        <v>43205</v>
      </c>
      <c r="D175" s="48">
        <f t="shared" si="46"/>
        <v>550</v>
      </c>
      <c r="E175" s="14" t="s">
        <v>2</v>
      </c>
      <c r="F175" s="9">
        <f t="shared" si="53"/>
        <v>0.01</v>
      </c>
      <c r="G175" s="14" t="s">
        <v>3</v>
      </c>
      <c r="H175" s="15">
        <f t="shared" si="47"/>
        <v>5.5</v>
      </c>
      <c r="I175" s="17"/>
      <c r="J175" s="18">
        <f t="shared" si="36"/>
        <v>8.5000000000000142</v>
      </c>
      <c r="K175" s="19" t="str">
        <f t="shared" si="37"/>
        <v>-</v>
      </c>
      <c r="L175" s="20" t="str">
        <f t="shared" si="38"/>
        <v>0</v>
      </c>
      <c r="M175" s="13" t="str">
        <f t="shared" si="39"/>
        <v>=</v>
      </c>
      <c r="N175" s="23">
        <f t="shared" si="40"/>
        <v>0</v>
      </c>
      <c r="O175" s="21"/>
      <c r="P175" s="23">
        <f t="shared" si="41"/>
        <v>0</v>
      </c>
      <c r="Q175" s="10">
        <f t="shared" si="48"/>
        <v>354.49669760291164</v>
      </c>
      <c r="R175" s="24">
        <f t="shared" si="42"/>
        <v>0</v>
      </c>
      <c r="S175" s="25">
        <f>SUM($R$8:R175)</f>
        <v>-1.9700007031174753E-17</v>
      </c>
      <c r="T175" s="26">
        <f t="shared" si="43"/>
        <v>-6.9835874353055897E-15</v>
      </c>
      <c r="U175" s="27"/>
      <c r="V175" s="28">
        <f t="shared" si="44"/>
        <v>2007.5</v>
      </c>
      <c r="W175" s="16"/>
      <c r="X175" s="11"/>
      <c r="Y175" s="16"/>
      <c r="AA175" s="46">
        <f t="shared" si="49"/>
        <v>0</v>
      </c>
      <c r="AB175" s="46" t="str">
        <f t="shared" si="50"/>
        <v>0</v>
      </c>
      <c r="AC175" s="46" t="str">
        <f t="shared" si="51"/>
        <v>0</v>
      </c>
      <c r="AD175" s="46">
        <f t="shared" si="52"/>
        <v>450</v>
      </c>
    </row>
    <row r="176" spans="1:30" x14ac:dyDescent="0.25">
      <c r="A176" s="16"/>
      <c r="B176" s="13">
        <v>169</v>
      </c>
      <c r="C176" s="47">
        <f t="shared" si="45"/>
        <v>43206</v>
      </c>
      <c r="D176" s="48">
        <f t="shared" si="46"/>
        <v>550</v>
      </c>
      <c r="E176" s="14" t="s">
        <v>2</v>
      </c>
      <c r="F176" s="9">
        <f t="shared" si="53"/>
        <v>0.01</v>
      </c>
      <c r="G176" s="14" t="s">
        <v>3</v>
      </c>
      <c r="H176" s="15">
        <f t="shared" si="47"/>
        <v>5.5</v>
      </c>
      <c r="I176" s="17"/>
      <c r="J176" s="18">
        <f t="shared" si="36"/>
        <v>14.000000000000014</v>
      </c>
      <c r="K176" s="19" t="str">
        <f t="shared" si="37"/>
        <v>-</v>
      </c>
      <c r="L176" s="20">
        <f t="shared" si="38"/>
        <v>10</v>
      </c>
      <c r="M176" s="13" t="str">
        <f t="shared" si="39"/>
        <v>=</v>
      </c>
      <c r="N176" s="23">
        <f t="shared" si="40"/>
        <v>4.0000000000000142</v>
      </c>
      <c r="O176" s="21"/>
      <c r="P176" s="23">
        <f t="shared" si="41"/>
        <v>0</v>
      </c>
      <c r="Q176" s="10">
        <f t="shared" si="48"/>
        <v>354.85119430051458</v>
      </c>
      <c r="R176" s="24">
        <f t="shared" si="42"/>
        <v>0</v>
      </c>
      <c r="S176" s="25">
        <f>SUM($R$8:R176)</f>
        <v>-1.9700007031174753E-17</v>
      </c>
      <c r="T176" s="26">
        <f t="shared" si="43"/>
        <v>-6.9905710227408958E-15</v>
      </c>
      <c r="U176" s="27"/>
      <c r="V176" s="28">
        <f t="shared" si="44"/>
        <v>2007.5</v>
      </c>
      <c r="W176" s="16"/>
      <c r="X176" s="11"/>
      <c r="Y176" s="16"/>
      <c r="AA176" s="46">
        <f t="shared" si="49"/>
        <v>0</v>
      </c>
      <c r="AB176" s="46" t="str">
        <f t="shared" si="50"/>
        <v>0</v>
      </c>
      <c r="AC176" s="46" t="str">
        <f t="shared" si="51"/>
        <v>0</v>
      </c>
      <c r="AD176" s="46">
        <f t="shared" si="52"/>
        <v>460</v>
      </c>
    </row>
    <row r="177" spans="1:30" x14ac:dyDescent="0.25">
      <c r="A177" s="16"/>
      <c r="B177" s="13">
        <v>170</v>
      </c>
      <c r="C177" s="47">
        <f t="shared" si="45"/>
        <v>43207</v>
      </c>
      <c r="D177" s="48">
        <f t="shared" si="46"/>
        <v>560</v>
      </c>
      <c r="E177" s="14" t="s">
        <v>2</v>
      </c>
      <c r="F177" s="9">
        <f t="shared" si="53"/>
        <v>0.01</v>
      </c>
      <c r="G177" s="14" t="s">
        <v>3</v>
      </c>
      <c r="H177" s="15">
        <f t="shared" si="47"/>
        <v>5.6000000000000005</v>
      </c>
      <c r="I177" s="17"/>
      <c r="J177" s="18">
        <f t="shared" si="36"/>
        <v>9.6000000000000156</v>
      </c>
      <c r="K177" s="19" t="str">
        <f t="shared" si="37"/>
        <v>-</v>
      </c>
      <c r="L177" s="20" t="str">
        <f t="shared" si="38"/>
        <v>0</v>
      </c>
      <c r="M177" s="13" t="str">
        <f t="shared" si="39"/>
        <v>=</v>
      </c>
      <c r="N177" s="23">
        <f t="shared" si="40"/>
        <v>0</v>
      </c>
      <c r="O177" s="21"/>
      <c r="P177" s="23">
        <f t="shared" si="41"/>
        <v>0</v>
      </c>
      <c r="Q177" s="10">
        <f t="shared" si="48"/>
        <v>355.2060454948151</v>
      </c>
      <c r="R177" s="24">
        <f t="shared" si="42"/>
        <v>0</v>
      </c>
      <c r="S177" s="25">
        <f>SUM($R$8:R177)</f>
        <v>-1.9700007031174753E-17</v>
      </c>
      <c r="T177" s="26">
        <f t="shared" si="43"/>
        <v>-6.997561593763637E-15</v>
      </c>
      <c r="U177" s="27"/>
      <c r="V177" s="28">
        <f t="shared" si="44"/>
        <v>2044.0000000000002</v>
      </c>
      <c r="W177" s="16"/>
      <c r="X177" s="11"/>
      <c r="Y177" s="16"/>
      <c r="AA177" s="46">
        <f t="shared" si="49"/>
        <v>0</v>
      </c>
      <c r="AB177" s="46" t="str">
        <f t="shared" si="50"/>
        <v>0</v>
      </c>
      <c r="AC177" s="46" t="str">
        <f t="shared" si="51"/>
        <v>0</v>
      </c>
      <c r="AD177" s="46">
        <f t="shared" si="52"/>
        <v>460</v>
      </c>
    </row>
    <row r="178" spans="1:30" x14ac:dyDescent="0.25">
      <c r="A178" s="16"/>
      <c r="B178" s="13">
        <v>171</v>
      </c>
      <c r="C178" s="47">
        <f t="shared" si="45"/>
        <v>43208</v>
      </c>
      <c r="D178" s="48">
        <f t="shared" si="46"/>
        <v>560</v>
      </c>
      <c r="E178" s="14" t="s">
        <v>2</v>
      </c>
      <c r="F178" s="9">
        <f t="shared" si="53"/>
        <v>0.01</v>
      </c>
      <c r="G178" s="14" t="s">
        <v>3</v>
      </c>
      <c r="H178" s="15">
        <f t="shared" si="47"/>
        <v>5.6000000000000005</v>
      </c>
      <c r="I178" s="17"/>
      <c r="J178" s="18">
        <f t="shared" si="36"/>
        <v>15.200000000000017</v>
      </c>
      <c r="K178" s="19" t="str">
        <f t="shared" si="37"/>
        <v>-</v>
      </c>
      <c r="L178" s="20">
        <f t="shared" si="38"/>
        <v>10</v>
      </c>
      <c r="M178" s="13" t="str">
        <f t="shared" si="39"/>
        <v>=</v>
      </c>
      <c r="N178" s="23">
        <f t="shared" si="40"/>
        <v>5.2000000000000171</v>
      </c>
      <c r="O178" s="21"/>
      <c r="P178" s="23">
        <f t="shared" si="41"/>
        <v>0</v>
      </c>
      <c r="Q178" s="10">
        <f t="shared" si="48"/>
        <v>355.56125154030991</v>
      </c>
      <c r="R178" s="24">
        <f t="shared" si="42"/>
        <v>0</v>
      </c>
      <c r="S178" s="25">
        <f>SUM($R$8:R178)</f>
        <v>-1.9700007031174753E-17</v>
      </c>
      <c r="T178" s="26">
        <f t="shared" si="43"/>
        <v>-7.0045591553574003E-15</v>
      </c>
      <c r="U178" s="27"/>
      <c r="V178" s="28">
        <f t="shared" si="44"/>
        <v>2044.0000000000002</v>
      </c>
      <c r="W178" s="16"/>
      <c r="X178" s="11"/>
      <c r="Y178" s="16"/>
      <c r="AA178" s="46">
        <f t="shared" si="49"/>
        <v>0</v>
      </c>
      <c r="AB178" s="46" t="str">
        <f t="shared" si="50"/>
        <v>0</v>
      </c>
      <c r="AC178" s="46" t="str">
        <f t="shared" si="51"/>
        <v>0</v>
      </c>
      <c r="AD178" s="46">
        <f t="shared" si="52"/>
        <v>470</v>
      </c>
    </row>
    <row r="179" spans="1:30" x14ac:dyDescent="0.25">
      <c r="A179" s="16"/>
      <c r="B179" s="13">
        <v>172</v>
      </c>
      <c r="C179" s="47">
        <f t="shared" si="45"/>
        <v>43209</v>
      </c>
      <c r="D179" s="48">
        <f t="shared" si="46"/>
        <v>570</v>
      </c>
      <c r="E179" s="14" t="s">
        <v>2</v>
      </c>
      <c r="F179" s="9">
        <f t="shared" si="53"/>
        <v>0.01</v>
      </c>
      <c r="G179" s="14" t="s">
        <v>3</v>
      </c>
      <c r="H179" s="15">
        <f t="shared" si="47"/>
        <v>5.7</v>
      </c>
      <c r="I179" s="17"/>
      <c r="J179" s="18">
        <f t="shared" si="36"/>
        <v>10.900000000000016</v>
      </c>
      <c r="K179" s="19" t="str">
        <f t="shared" si="37"/>
        <v>-</v>
      </c>
      <c r="L179" s="20">
        <f t="shared" si="38"/>
        <v>10</v>
      </c>
      <c r="M179" s="13" t="str">
        <f t="shared" si="39"/>
        <v>=</v>
      </c>
      <c r="N179" s="23">
        <f t="shared" si="40"/>
        <v>0.90000000000001634</v>
      </c>
      <c r="O179" s="21"/>
      <c r="P179" s="23">
        <f t="shared" si="41"/>
        <v>0</v>
      </c>
      <c r="Q179" s="10">
        <f t="shared" si="48"/>
        <v>355.91681279185025</v>
      </c>
      <c r="R179" s="24">
        <f t="shared" si="42"/>
        <v>0</v>
      </c>
      <c r="S179" s="25">
        <f>SUM($R$8:R179)</f>
        <v>-1.9700007031174753E-17</v>
      </c>
      <c r="T179" s="26">
        <f t="shared" si="43"/>
        <v>-7.0115637145127585E-15</v>
      </c>
      <c r="U179" s="27"/>
      <c r="V179" s="28">
        <f t="shared" si="44"/>
        <v>2080.5</v>
      </c>
      <c r="W179" s="16"/>
      <c r="X179" s="11"/>
      <c r="Y179" s="16"/>
      <c r="AA179" s="46">
        <f t="shared" si="49"/>
        <v>0</v>
      </c>
      <c r="AB179" s="46" t="str">
        <f t="shared" si="50"/>
        <v>0</v>
      </c>
      <c r="AC179" s="46" t="str">
        <f t="shared" si="51"/>
        <v>0</v>
      </c>
      <c r="AD179" s="46">
        <f t="shared" si="52"/>
        <v>480</v>
      </c>
    </row>
    <row r="180" spans="1:30" x14ac:dyDescent="0.25">
      <c r="A180" s="16"/>
      <c r="B180" s="13">
        <v>173</v>
      </c>
      <c r="C180" s="47">
        <f t="shared" si="45"/>
        <v>43210</v>
      </c>
      <c r="D180" s="48">
        <f t="shared" si="46"/>
        <v>580</v>
      </c>
      <c r="E180" s="14" t="s">
        <v>2</v>
      </c>
      <c r="F180" s="9">
        <f t="shared" si="53"/>
        <v>0.01</v>
      </c>
      <c r="G180" s="14" t="s">
        <v>3</v>
      </c>
      <c r="H180" s="15">
        <f t="shared" si="47"/>
        <v>5.8</v>
      </c>
      <c r="I180" s="17"/>
      <c r="J180" s="18">
        <f t="shared" si="36"/>
        <v>6.7000000000000162</v>
      </c>
      <c r="K180" s="19" t="str">
        <f t="shared" si="37"/>
        <v>-</v>
      </c>
      <c r="L180" s="20" t="str">
        <f t="shared" si="38"/>
        <v>0</v>
      </c>
      <c r="M180" s="13" t="str">
        <f t="shared" si="39"/>
        <v>=</v>
      </c>
      <c r="N180" s="23">
        <f t="shared" si="40"/>
        <v>0</v>
      </c>
      <c r="O180" s="21"/>
      <c r="P180" s="23">
        <f t="shared" si="41"/>
        <v>0</v>
      </c>
      <c r="Q180" s="10">
        <f t="shared" si="48"/>
        <v>356.27272960464211</v>
      </c>
      <c r="R180" s="24">
        <f t="shared" si="42"/>
        <v>0</v>
      </c>
      <c r="S180" s="25">
        <f>SUM($R$8:R180)</f>
        <v>-1.9700007031174753E-17</v>
      </c>
      <c r="T180" s="26">
        <f t="shared" si="43"/>
        <v>-7.0185752782272716E-15</v>
      </c>
      <c r="U180" s="27"/>
      <c r="V180" s="28">
        <f t="shared" si="44"/>
        <v>2117</v>
      </c>
      <c r="W180" s="16"/>
      <c r="X180" s="11"/>
      <c r="Y180" s="16"/>
      <c r="AA180" s="46">
        <f t="shared" si="49"/>
        <v>0</v>
      </c>
      <c r="AB180" s="46" t="str">
        <f t="shared" si="50"/>
        <v>0</v>
      </c>
      <c r="AC180" s="46" t="str">
        <f t="shared" si="51"/>
        <v>0</v>
      </c>
      <c r="AD180" s="46">
        <f t="shared" si="52"/>
        <v>480</v>
      </c>
    </row>
    <row r="181" spans="1:30" x14ac:dyDescent="0.25">
      <c r="A181" s="16"/>
      <c r="B181" s="13">
        <v>174</v>
      </c>
      <c r="C181" s="47">
        <f t="shared" si="45"/>
        <v>43211</v>
      </c>
      <c r="D181" s="48">
        <f t="shared" si="46"/>
        <v>580</v>
      </c>
      <c r="E181" s="14" t="s">
        <v>2</v>
      </c>
      <c r="F181" s="9">
        <f t="shared" si="53"/>
        <v>0.01</v>
      </c>
      <c r="G181" s="14" t="s">
        <v>3</v>
      </c>
      <c r="H181" s="15">
        <f t="shared" si="47"/>
        <v>5.8</v>
      </c>
      <c r="I181" s="17"/>
      <c r="J181" s="18">
        <f t="shared" si="36"/>
        <v>12.500000000000016</v>
      </c>
      <c r="K181" s="19" t="str">
        <f t="shared" si="37"/>
        <v>-</v>
      </c>
      <c r="L181" s="20">
        <f t="shared" si="38"/>
        <v>10</v>
      </c>
      <c r="M181" s="13" t="str">
        <f t="shared" si="39"/>
        <v>=</v>
      </c>
      <c r="N181" s="23">
        <f t="shared" si="40"/>
        <v>2.500000000000016</v>
      </c>
      <c r="O181" s="21"/>
      <c r="P181" s="23">
        <f t="shared" si="41"/>
        <v>0</v>
      </c>
      <c r="Q181" s="10">
        <f t="shared" si="48"/>
        <v>356.62900233424676</v>
      </c>
      <c r="R181" s="24">
        <f t="shared" si="42"/>
        <v>0</v>
      </c>
      <c r="S181" s="25">
        <f>SUM($R$8:R181)</f>
        <v>-1.9700007031174753E-17</v>
      </c>
      <c r="T181" s="26">
        <f t="shared" si="43"/>
        <v>-7.025593853505499E-15</v>
      </c>
      <c r="U181" s="27"/>
      <c r="V181" s="28">
        <f t="shared" si="44"/>
        <v>2117</v>
      </c>
      <c r="W181" s="16"/>
      <c r="X181" s="11"/>
      <c r="Y181" s="16"/>
      <c r="AA181" s="46">
        <f t="shared" si="49"/>
        <v>0</v>
      </c>
      <c r="AB181" s="46" t="str">
        <f t="shared" si="50"/>
        <v>0</v>
      </c>
      <c r="AC181" s="46" t="str">
        <f t="shared" si="51"/>
        <v>0</v>
      </c>
      <c r="AD181" s="46">
        <f t="shared" si="52"/>
        <v>490</v>
      </c>
    </row>
    <row r="182" spans="1:30" x14ac:dyDescent="0.25">
      <c r="A182" s="16"/>
      <c r="B182" s="13">
        <v>175</v>
      </c>
      <c r="C182" s="47">
        <f t="shared" si="45"/>
        <v>43212</v>
      </c>
      <c r="D182" s="48">
        <f t="shared" si="46"/>
        <v>590</v>
      </c>
      <c r="E182" s="14" t="s">
        <v>2</v>
      </c>
      <c r="F182" s="9">
        <f t="shared" si="53"/>
        <v>0.01</v>
      </c>
      <c r="G182" s="14" t="s">
        <v>3</v>
      </c>
      <c r="H182" s="15">
        <f t="shared" si="47"/>
        <v>5.9</v>
      </c>
      <c r="I182" s="17"/>
      <c r="J182" s="18">
        <f t="shared" si="36"/>
        <v>8.4000000000000163</v>
      </c>
      <c r="K182" s="19" t="str">
        <f t="shared" si="37"/>
        <v>-</v>
      </c>
      <c r="L182" s="20" t="str">
        <f t="shared" si="38"/>
        <v>0</v>
      </c>
      <c r="M182" s="13" t="str">
        <f t="shared" si="39"/>
        <v>=</v>
      </c>
      <c r="N182" s="23">
        <f t="shared" si="40"/>
        <v>0</v>
      </c>
      <c r="O182" s="21"/>
      <c r="P182" s="23">
        <f t="shared" si="41"/>
        <v>0</v>
      </c>
      <c r="Q182" s="10">
        <f t="shared" si="48"/>
        <v>356.98563133658104</v>
      </c>
      <c r="R182" s="24">
        <f t="shared" si="42"/>
        <v>0</v>
      </c>
      <c r="S182" s="25">
        <f>SUM($R$8:R182)</f>
        <v>-1.9700007031174753E-17</v>
      </c>
      <c r="T182" s="26">
        <f t="shared" si="43"/>
        <v>-7.0326194473590045E-15</v>
      </c>
      <c r="U182" s="27"/>
      <c r="V182" s="28">
        <f t="shared" si="44"/>
        <v>2153.5</v>
      </c>
      <c r="W182" s="16"/>
      <c r="X182" s="11"/>
      <c r="Y182" s="16"/>
      <c r="AA182" s="46">
        <f t="shared" si="49"/>
        <v>0</v>
      </c>
      <c r="AB182" s="46" t="str">
        <f t="shared" si="50"/>
        <v>0</v>
      </c>
      <c r="AC182" s="46" t="str">
        <f t="shared" si="51"/>
        <v>0</v>
      </c>
      <c r="AD182" s="46">
        <f t="shared" si="52"/>
        <v>490</v>
      </c>
    </row>
    <row r="183" spans="1:30" x14ac:dyDescent="0.25">
      <c r="A183" s="16"/>
      <c r="B183" s="13">
        <v>176</v>
      </c>
      <c r="C183" s="47">
        <f t="shared" si="45"/>
        <v>43213</v>
      </c>
      <c r="D183" s="48">
        <f t="shared" si="46"/>
        <v>590</v>
      </c>
      <c r="E183" s="14" t="s">
        <v>2</v>
      </c>
      <c r="F183" s="9">
        <f t="shared" si="53"/>
        <v>0.01</v>
      </c>
      <c r="G183" s="14" t="s">
        <v>3</v>
      </c>
      <c r="H183" s="15">
        <f t="shared" si="47"/>
        <v>5.9</v>
      </c>
      <c r="I183" s="17"/>
      <c r="J183" s="18">
        <f t="shared" si="36"/>
        <v>14.300000000000017</v>
      </c>
      <c r="K183" s="19" t="str">
        <f t="shared" si="37"/>
        <v>-</v>
      </c>
      <c r="L183" s="20">
        <f t="shared" si="38"/>
        <v>10</v>
      </c>
      <c r="M183" s="13" t="str">
        <f t="shared" si="39"/>
        <v>=</v>
      </c>
      <c r="N183" s="23">
        <f t="shared" si="40"/>
        <v>4.3000000000000167</v>
      </c>
      <c r="O183" s="21"/>
      <c r="P183" s="23">
        <f t="shared" si="41"/>
        <v>0</v>
      </c>
      <c r="Q183" s="10">
        <f t="shared" si="48"/>
        <v>357.34261696791759</v>
      </c>
      <c r="R183" s="24">
        <f t="shared" si="42"/>
        <v>0</v>
      </c>
      <c r="S183" s="25">
        <f>SUM($R$8:R183)</f>
        <v>-1.9700007031174753E-17</v>
      </c>
      <c r="T183" s="26">
        <f t="shared" si="43"/>
        <v>-7.0396520668063632E-15</v>
      </c>
      <c r="U183" s="27"/>
      <c r="V183" s="28">
        <f t="shared" si="44"/>
        <v>2153.5</v>
      </c>
      <c r="W183" s="16"/>
      <c r="X183" s="11"/>
      <c r="Y183" s="16"/>
      <c r="AA183" s="46">
        <f t="shared" si="49"/>
        <v>0</v>
      </c>
      <c r="AB183" s="46" t="str">
        <f t="shared" si="50"/>
        <v>0</v>
      </c>
      <c r="AC183" s="46" t="str">
        <f t="shared" si="51"/>
        <v>0</v>
      </c>
      <c r="AD183" s="46">
        <f t="shared" si="52"/>
        <v>500</v>
      </c>
    </row>
    <row r="184" spans="1:30" x14ac:dyDescent="0.25">
      <c r="A184" s="16"/>
      <c r="B184" s="13">
        <v>177</v>
      </c>
      <c r="C184" s="47">
        <f t="shared" si="45"/>
        <v>43214</v>
      </c>
      <c r="D184" s="48">
        <f t="shared" si="46"/>
        <v>600</v>
      </c>
      <c r="E184" s="14" t="s">
        <v>2</v>
      </c>
      <c r="F184" s="9">
        <f t="shared" si="53"/>
        <v>0.01</v>
      </c>
      <c r="G184" s="14" t="s">
        <v>3</v>
      </c>
      <c r="H184" s="15">
        <f t="shared" si="47"/>
        <v>6</v>
      </c>
      <c r="I184" s="17"/>
      <c r="J184" s="18">
        <f t="shared" si="36"/>
        <v>10.300000000000017</v>
      </c>
      <c r="K184" s="19" t="str">
        <f t="shared" si="37"/>
        <v>-</v>
      </c>
      <c r="L184" s="20">
        <f t="shared" si="38"/>
        <v>10</v>
      </c>
      <c r="M184" s="13" t="str">
        <f t="shared" si="39"/>
        <v>=</v>
      </c>
      <c r="N184" s="23">
        <f t="shared" si="40"/>
        <v>0.3000000000000167</v>
      </c>
      <c r="O184" s="21"/>
      <c r="P184" s="23">
        <f t="shared" si="41"/>
        <v>0</v>
      </c>
      <c r="Q184" s="10">
        <f t="shared" si="48"/>
        <v>357.69995958488551</v>
      </c>
      <c r="R184" s="24">
        <f t="shared" si="42"/>
        <v>0</v>
      </c>
      <c r="S184" s="25">
        <f>SUM($R$8:R184)</f>
        <v>-1.9700007031174753E-17</v>
      </c>
      <c r="T184" s="26">
        <f t="shared" si="43"/>
        <v>-7.0466917188731696E-15</v>
      </c>
      <c r="U184" s="27"/>
      <c r="V184" s="28">
        <f t="shared" si="44"/>
        <v>2190</v>
      </c>
      <c r="W184" s="16"/>
      <c r="X184" s="11"/>
      <c r="Y184" s="16"/>
      <c r="AA184" s="46">
        <f t="shared" si="49"/>
        <v>0</v>
      </c>
      <c r="AB184" s="46" t="str">
        <f t="shared" si="50"/>
        <v>0</v>
      </c>
      <c r="AC184" s="46" t="str">
        <f t="shared" si="51"/>
        <v>0</v>
      </c>
      <c r="AD184" s="46">
        <f t="shared" si="52"/>
        <v>510</v>
      </c>
    </row>
    <row r="185" spans="1:30" x14ac:dyDescent="0.25">
      <c r="A185" s="16"/>
      <c r="B185" s="13">
        <v>178</v>
      </c>
      <c r="C185" s="47">
        <f t="shared" si="45"/>
        <v>43215</v>
      </c>
      <c r="D185" s="48">
        <f t="shared" si="46"/>
        <v>610</v>
      </c>
      <c r="E185" s="14" t="s">
        <v>2</v>
      </c>
      <c r="F185" s="9">
        <f t="shared" si="53"/>
        <v>0.01</v>
      </c>
      <c r="G185" s="14" t="s">
        <v>3</v>
      </c>
      <c r="H185" s="15">
        <f t="shared" si="47"/>
        <v>6.1000000000000005</v>
      </c>
      <c r="I185" s="17"/>
      <c r="J185" s="18">
        <f t="shared" si="36"/>
        <v>6.4000000000000172</v>
      </c>
      <c r="K185" s="19" t="str">
        <f t="shared" si="37"/>
        <v>-</v>
      </c>
      <c r="L185" s="20" t="str">
        <f t="shared" si="38"/>
        <v>0</v>
      </c>
      <c r="M185" s="13" t="str">
        <f t="shared" si="39"/>
        <v>=</v>
      </c>
      <c r="N185" s="23">
        <f t="shared" si="40"/>
        <v>0</v>
      </c>
      <c r="O185" s="21"/>
      <c r="P185" s="23">
        <f t="shared" si="41"/>
        <v>0</v>
      </c>
      <c r="Q185" s="10">
        <f t="shared" si="48"/>
        <v>358.05765954447037</v>
      </c>
      <c r="R185" s="24">
        <f t="shared" si="42"/>
        <v>0</v>
      </c>
      <c r="S185" s="25">
        <f>SUM($R$8:R185)</f>
        <v>-1.9700007031174753E-17</v>
      </c>
      <c r="T185" s="26">
        <f t="shared" si="43"/>
        <v>-7.0537384105920421E-15</v>
      </c>
      <c r="U185" s="27"/>
      <c r="V185" s="28">
        <f t="shared" si="44"/>
        <v>2226.5</v>
      </c>
      <c r="W185" s="16"/>
      <c r="X185" s="11"/>
      <c r="Y185" s="16"/>
      <c r="AA185" s="46">
        <f t="shared" si="49"/>
        <v>0</v>
      </c>
      <c r="AB185" s="46" t="str">
        <f t="shared" si="50"/>
        <v>0</v>
      </c>
      <c r="AC185" s="46" t="str">
        <f t="shared" si="51"/>
        <v>0</v>
      </c>
      <c r="AD185" s="46">
        <f t="shared" si="52"/>
        <v>510</v>
      </c>
    </row>
    <row r="186" spans="1:30" x14ac:dyDescent="0.25">
      <c r="A186" s="16"/>
      <c r="B186" s="13">
        <v>179</v>
      </c>
      <c r="C186" s="47">
        <f t="shared" si="45"/>
        <v>43216</v>
      </c>
      <c r="D186" s="48">
        <f t="shared" si="46"/>
        <v>610</v>
      </c>
      <c r="E186" s="14" t="s">
        <v>2</v>
      </c>
      <c r="F186" s="9">
        <f t="shared" si="53"/>
        <v>0.01</v>
      </c>
      <c r="G186" s="14" t="s">
        <v>3</v>
      </c>
      <c r="H186" s="15">
        <f t="shared" si="47"/>
        <v>6.1000000000000005</v>
      </c>
      <c r="I186" s="17"/>
      <c r="J186" s="18">
        <f t="shared" si="36"/>
        <v>12.500000000000018</v>
      </c>
      <c r="K186" s="19" t="str">
        <f t="shared" si="37"/>
        <v>-</v>
      </c>
      <c r="L186" s="20">
        <f t="shared" si="38"/>
        <v>10</v>
      </c>
      <c r="M186" s="13" t="str">
        <f t="shared" si="39"/>
        <v>=</v>
      </c>
      <c r="N186" s="23">
        <f t="shared" si="40"/>
        <v>2.5000000000000178</v>
      </c>
      <c r="O186" s="21"/>
      <c r="P186" s="23">
        <f t="shared" si="41"/>
        <v>0</v>
      </c>
      <c r="Q186" s="10">
        <f t="shared" si="48"/>
        <v>358.41571720401481</v>
      </c>
      <c r="R186" s="24">
        <f t="shared" si="42"/>
        <v>0</v>
      </c>
      <c r="S186" s="25">
        <f>SUM($R$8:R186)</f>
        <v>-1.9700007031174753E-17</v>
      </c>
      <c r="T186" s="26">
        <f t="shared" si="43"/>
        <v>-7.0607921490026334E-15</v>
      </c>
      <c r="U186" s="27"/>
      <c r="V186" s="28">
        <f t="shared" si="44"/>
        <v>2226.5</v>
      </c>
      <c r="W186" s="16"/>
      <c r="X186" s="11"/>
      <c r="Y186" s="16"/>
      <c r="AA186" s="46">
        <f t="shared" si="49"/>
        <v>0</v>
      </c>
      <c r="AB186" s="46" t="str">
        <f t="shared" si="50"/>
        <v>0</v>
      </c>
      <c r="AC186" s="46" t="str">
        <f t="shared" si="51"/>
        <v>0</v>
      </c>
      <c r="AD186" s="46">
        <f t="shared" si="52"/>
        <v>520</v>
      </c>
    </row>
    <row r="187" spans="1:30" x14ac:dyDescent="0.25">
      <c r="A187" s="16"/>
      <c r="B187" s="13">
        <v>180</v>
      </c>
      <c r="C187" s="47">
        <f t="shared" si="45"/>
        <v>43217</v>
      </c>
      <c r="D187" s="48">
        <f t="shared" si="46"/>
        <v>620</v>
      </c>
      <c r="E187" s="14" t="s">
        <v>2</v>
      </c>
      <c r="F187" s="9">
        <f t="shared" si="53"/>
        <v>0.01</v>
      </c>
      <c r="G187" s="14" t="s">
        <v>3</v>
      </c>
      <c r="H187" s="15">
        <f t="shared" si="47"/>
        <v>6.2</v>
      </c>
      <c r="I187" s="17"/>
      <c r="J187" s="18">
        <f t="shared" si="36"/>
        <v>8.7000000000000171</v>
      </c>
      <c r="K187" s="19" t="str">
        <f t="shared" si="37"/>
        <v>-</v>
      </c>
      <c r="L187" s="20" t="str">
        <f t="shared" si="38"/>
        <v>0</v>
      </c>
      <c r="M187" s="13" t="str">
        <f t="shared" si="39"/>
        <v>=</v>
      </c>
      <c r="N187" s="23">
        <f t="shared" si="40"/>
        <v>0</v>
      </c>
      <c r="O187" s="21"/>
      <c r="P187" s="23">
        <f t="shared" si="41"/>
        <v>0</v>
      </c>
      <c r="Q187" s="10">
        <f t="shared" si="48"/>
        <v>358.77413292121884</v>
      </c>
      <c r="R187" s="24">
        <f t="shared" si="42"/>
        <v>0</v>
      </c>
      <c r="S187" s="25">
        <f>SUM($R$8:R187)</f>
        <v>-1.9700007031174753E-17</v>
      </c>
      <c r="T187" s="26">
        <f t="shared" si="43"/>
        <v>-7.0678529411516369E-15</v>
      </c>
      <c r="U187" s="27"/>
      <c r="V187" s="28">
        <f t="shared" si="44"/>
        <v>2263</v>
      </c>
      <c r="W187" s="16"/>
      <c r="X187" s="11"/>
      <c r="Y187" s="16"/>
      <c r="AA187" s="46">
        <f t="shared" si="49"/>
        <v>0</v>
      </c>
      <c r="AB187" s="46" t="str">
        <f t="shared" si="50"/>
        <v>0</v>
      </c>
      <c r="AC187" s="46" t="str">
        <f t="shared" si="51"/>
        <v>0</v>
      </c>
      <c r="AD187" s="46">
        <f t="shared" si="52"/>
        <v>520</v>
      </c>
    </row>
    <row r="188" spans="1:30" x14ac:dyDescent="0.25">
      <c r="A188" s="16"/>
      <c r="B188" s="13">
        <v>181</v>
      </c>
      <c r="C188" s="47">
        <f t="shared" si="45"/>
        <v>43218</v>
      </c>
      <c r="D188" s="48">
        <f t="shared" si="46"/>
        <v>620</v>
      </c>
      <c r="E188" s="14" t="s">
        <v>2</v>
      </c>
      <c r="F188" s="9">
        <f t="shared" si="53"/>
        <v>0.01</v>
      </c>
      <c r="G188" s="14" t="s">
        <v>3</v>
      </c>
      <c r="H188" s="15">
        <f t="shared" si="47"/>
        <v>6.2</v>
      </c>
      <c r="I188" s="17"/>
      <c r="J188" s="18">
        <f t="shared" si="36"/>
        <v>14.900000000000016</v>
      </c>
      <c r="K188" s="19" t="str">
        <f t="shared" si="37"/>
        <v>-</v>
      </c>
      <c r="L188" s="20">
        <f t="shared" si="38"/>
        <v>10</v>
      </c>
      <c r="M188" s="13" t="str">
        <f t="shared" si="39"/>
        <v>=</v>
      </c>
      <c r="N188" s="23">
        <f t="shared" si="40"/>
        <v>4.9000000000000163</v>
      </c>
      <c r="O188" s="21"/>
      <c r="P188" s="23">
        <f t="shared" si="41"/>
        <v>0</v>
      </c>
      <c r="Q188" s="10">
        <f t="shared" si="48"/>
        <v>359.13290705414005</v>
      </c>
      <c r="R188" s="24">
        <f t="shared" si="42"/>
        <v>0</v>
      </c>
      <c r="S188" s="25">
        <f>SUM($R$8:R188)</f>
        <v>-1.9700007031174753E-17</v>
      </c>
      <c r="T188" s="26">
        <f t="shared" si="43"/>
        <v>-7.0749207940927879E-15</v>
      </c>
      <c r="U188" s="27"/>
      <c r="V188" s="28">
        <f t="shared" si="44"/>
        <v>2263</v>
      </c>
      <c r="W188" s="16"/>
      <c r="X188" s="11"/>
      <c r="Y188" s="16"/>
      <c r="AA188" s="46">
        <f t="shared" si="49"/>
        <v>0</v>
      </c>
      <c r="AB188" s="46" t="str">
        <f t="shared" si="50"/>
        <v>0</v>
      </c>
      <c r="AC188" s="46" t="str">
        <f t="shared" si="51"/>
        <v>0</v>
      </c>
      <c r="AD188" s="46">
        <f t="shared" si="52"/>
        <v>530</v>
      </c>
    </row>
    <row r="189" spans="1:30" x14ac:dyDescent="0.25">
      <c r="A189" s="16"/>
      <c r="B189" s="13">
        <v>182</v>
      </c>
      <c r="C189" s="47">
        <f t="shared" si="45"/>
        <v>43219</v>
      </c>
      <c r="D189" s="48">
        <f t="shared" si="46"/>
        <v>630</v>
      </c>
      <c r="E189" s="14" t="s">
        <v>2</v>
      </c>
      <c r="F189" s="9">
        <f t="shared" si="53"/>
        <v>0.01</v>
      </c>
      <c r="G189" s="14" t="s">
        <v>3</v>
      </c>
      <c r="H189" s="15">
        <f t="shared" si="47"/>
        <v>6.3</v>
      </c>
      <c r="I189" s="17"/>
      <c r="J189" s="18">
        <f t="shared" si="36"/>
        <v>11.200000000000017</v>
      </c>
      <c r="K189" s="19" t="str">
        <f t="shared" si="37"/>
        <v>-</v>
      </c>
      <c r="L189" s="20">
        <f t="shared" si="38"/>
        <v>10</v>
      </c>
      <c r="M189" s="13" t="str">
        <f t="shared" si="39"/>
        <v>=</v>
      </c>
      <c r="N189" s="23">
        <f t="shared" si="40"/>
        <v>1.2000000000000171</v>
      </c>
      <c r="O189" s="21"/>
      <c r="P189" s="23">
        <f t="shared" si="41"/>
        <v>0</v>
      </c>
      <c r="Q189" s="10">
        <f t="shared" si="48"/>
        <v>359.49203996119417</v>
      </c>
      <c r="R189" s="24">
        <f t="shared" si="42"/>
        <v>0</v>
      </c>
      <c r="S189" s="25">
        <f>SUM($R$8:R189)</f>
        <v>-1.9700007031174753E-17</v>
      </c>
      <c r="T189" s="26">
        <f t="shared" si="43"/>
        <v>-7.0819957148868808E-15</v>
      </c>
      <c r="U189" s="27"/>
      <c r="V189" s="28">
        <f t="shared" si="44"/>
        <v>2299.5</v>
      </c>
      <c r="W189" s="16"/>
      <c r="X189" s="11"/>
      <c r="Y189" s="16"/>
      <c r="AA189" s="46">
        <f t="shared" si="49"/>
        <v>0</v>
      </c>
      <c r="AB189" s="46" t="str">
        <f t="shared" si="50"/>
        <v>0</v>
      </c>
      <c r="AC189" s="46" t="str">
        <f t="shared" si="51"/>
        <v>0</v>
      </c>
      <c r="AD189" s="46">
        <f t="shared" si="52"/>
        <v>540</v>
      </c>
    </row>
    <row r="190" spans="1:30" x14ac:dyDescent="0.25">
      <c r="A190" s="16"/>
      <c r="B190" s="13">
        <v>183</v>
      </c>
      <c r="C190" s="47">
        <f t="shared" si="45"/>
        <v>43220</v>
      </c>
      <c r="D190" s="48">
        <f t="shared" si="46"/>
        <v>640</v>
      </c>
      <c r="E190" s="14" t="s">
        <v>2</v>
      </c>
      <c r="F190" s="9">
        <f t="shared" si="53"/>
        <v>0.01</v>
      </c>
      <c r="G190" s="14" t="s">
        <v>3</v>
      </c>
      <c r="H190" s="15">
        <f t="shared" si="47"/>
        <v>6.4</v>
      </c>
      <c r="I190" s="17"/>
      <c r="J190" s="18">
        <f t="shared" si="36"/>
        <v>7.6000000000000174</v>
      </c>
      <c r="K190" s="19" t="str">
        <f t="shared" si="37"/>
        <v>-</v>
      </c>
      <c r="L190" s="20" t="str">
        <f t="shared" si="38"/>
        <v>0</v>
      </c>
      <c r="M190" s="13" t="str">
        <f t="shared" si="39"/>
        <v>=</v>
      </c>
      <c r="N190" s="23">
        <f t="shared" si="40"/>
        <v>0</v>
      </c>
      <c r="O190" s="21"/>
      <c r="P190" s="23">
        <f t="shared" si="41"/>
        <v>0</v>
      </c>
      <c r="Q190" s="10">
        <f t="shared" si="48"/>
        <v>359.85153200115536</v>
      </c>
      <c r="R190" s="24">
        <f t="shared" si="42"/>
        <v>0</v>
      </c>
      <c r="S190" s="25">
        <f>SUM($R$8:R190)</f>
        <v>-1.9700007031174753E-17</v>
      </c>
      <c r="T190" s="26">
        <f t="shared" si="43"/>
        <v>-7.0890777106017676E-15</v>
      </c>
      <c r="U190" s="27"/>
      <c r="V190" s="28">
        <f t="shared" si="44"/>
        <v>2336</v>
      </c>
      <c r="W190" s="16"/>
      <c r="X190" s="11"/>
      <c r="Y190" s="16"/>
      <c r="AA190" s="46">
        <f t="shared" si="49"/>
        <v>0</v>
      </c>
      <c r="AB190" s="46" t="str">
        <f t="shared" si="50"/>
        <v>0</v>
      </c>
      <c r="AC190" s="46" t="str">
        <f t="shared" si="51"/>
        <v>0</v>
      </c>
      <c r="AD190" s="46">
        <f t="shared" si="52"/>
        <v>540</v>
      </c>
    </row>
    <row r="191" spans="1:30" x14ac:dyDescent="0.25">
      <c r="A191" s="16"/>
      <c r="B191" s="13">
        <v>184</v>
      </c>
      <c r="C191" s="47">
        <f t="shared" si="45"/>
        <v>43221</v>
      </c>
      <c r="D191" s="48">
        <f t="shared" si="46"/>
        <v>640</v>
      </c>
      <c r="E191" s="14" t="s">
        <v>2</v>
      </c>
      <c r="F191" s="9">
        <f t="shared" si="53"/>
        <v>0.01</v>
      </c>
      <c r="G191" s="14" t="s">
        <v>3</v>
      </c>
      <c r="H191" s="15">
        <f t="shared" si="47"/>
        <v>6.4</v>
      </c>
      <c r="I191" s="17"/>
      <c r="J191" s="18">
        <f t="shared" si="36"/>
        <v>14.000000000000018</v>
      </c>
      <c r="K191" s="19" t="str">
        <f t="shared" si="37"/>
        <v>-</v>
      </c>
      <c r="L191" s="20">
        <f t="shared" si="38"/>
        <v>10</v>
      </c>
      <c r="M191" s="13" t="str">
        <f t="shared" si="39"/>
        <v>=</v>
      </c>
      <c r="N191" s="23">
        <f t="shared" si="40"/>
        <v>4.0000000000000178</v>
      </c>
      <c r="O191" s="21"/>
      <c r="P191" s="23">
        <f t="shared" si="41"/>
        <v>0</v>
      </c>
      <c r="Q191" s="10">
        <f t="shared" si="48"/>
        <v>360.21138353315649</v>
      </c>
      <c r="R191" s="24">
        <f t="shared" si="42"/>
        <v>0</v>
      </c>
      <c r="S191" s="25">
        <f>SUM($R$8:R191)</f>
        <v>-1.9700007031174753E-17</v>
      </c>
      <c r="T191" s="26">
        <f t="shared" si="43"/>
        <v>-7.0961667883123686E-15</v>
      </c>
      <c r="U191" s="27"/>
      <c r="V191" s="28">
        <f t="shared" si="44"/>
        <v>2336</v>
      </c>
      <c r="W191" s="16"/>
      <c r="X191" s="11"/>
      <c r="Y191" s="16"/>
      <c r="AA191" s="46">
        <f t="shared" si="49"/>
        <v>0</v>
      </c>
      <c r="AB191" s="46" t="str">
        <f t="shared" si="50"/>
        <v>0</v>
      </c>
      <c r="AC191" s="46" t="str">
        <f t="shared" si="51"/>
        <v>0</v>
      </c>
      <c r="AD191" s="46">
        <f t="shared" si="52"/>
        <v>550</v>
      </c>
    </row>
    <row r="192" spans="1:30" x14ac:dyDescent="0.25">
      <c r="A192" s="16"/>
      <c r="B192" s="13">
        <v>185</v>
      </c>
      <c r="C192" s="47">
        <f t="shared" si="45"/>
        <v>43222</v>
      </c>
      <c r="D192" s="48">
        <f t="shared" si="46"/>
        <v>650</v>
      </c>
      <c r="E192" s="14" t="s">
        <v>2</v>
      </c>
      <c r="F192" s="9">
        <f t="shared" si="53"/>
        <v>0.01</v>
      </c>
      <c r="G192" s="14" t="s">
        <v>3</v>
      </c>
      <c r="H192" s="15">
        <f t="shared" si="47"/>
        <v>6.5</v>
      </c>
      <c r="I192" s="17"/>
      <c r="J192" s="18">
        <f t="shared" si="36"/>
        <v>10.500000000000018</v>
      </c>
      <c r="K192" s="19" t="str">
        <f t="shared" si="37"/>
        <v>-</v>
      </c>
      <c r="L192" s="20">
        <f t="shared" si="38"/>
        <v>10</v>
      </c>
      <c r="M192" s="13" t="str">
        <f t="shared" si="39"/>
        <v>=</v>
      </c>
      <c r="N192" s="23">
        <f t="shared" si="40"/>
        <v>0.50000000000001776</v>
      </c>
      <c r="O192" s="21"/>
      <c r="P192" s="23">
        <f t="shared" si="41"/>
        <v>0</v>
      </c>
      <c r="Q192" s="10">
        <f t="shared" si="48"/>
        <v>360.57159491668966</v>
      </c>
      <c r="R192" s="24">
        <f t="shared" si="42"/>
        <v>0</v>
      </c>
      <c r="S192" s="25">
        <f>SUM($R$8:R192)</f>
        <v>-1.9700007031174753E-17</v>
      </c>
      <c r="T192" s="26">
        <f t="shared" si="43"/>
        <v>-7.1032629551006812E-15</v>
      </c>
      <c r="U192" s="27"/>
      <c r="V192" s="28">
        <f t="shared" si="44"/>
        <v>2372.5</v>
      </c>
      <c r="W192" s="16"/>
      <c r="X192" s="11"/>
      <c r="Y192" s="16"/>
      <c r="AA192" s="46">
        <f t="shared" si="49"/>
        <v>0</v>
      </c>
      <c r="AB192" s="46" t="str">
        <f t="shared" si="50"/>
        <v>0</v>
      </c>
      <c r="AC192" s="46" t="str">
        <f t="shared" si="51"/>
        <v>0</v>
      </c>
      <c r="AD192" s="46">
        <f t="shared" si="52"/>
        <v>560</v>
      </c>
    </row>
    <row r="193" spans="1:30" x14ac:dyDescent="0.25">
      <c r="A193" s="16"/>
      <c r="B193" s="13">
        <v>186</v>
      </c>
      <c r="C193" s="47">
        <f t="shared" si="45"/>
        <v>43223</v>
      </c>
      <c r="D193" s="48">
        <f t="shared" si="46"/>
        <v>660</v>
      </c>
      <c r="E193" s="14" t="s">
        <v>2</v>
      </c>
      <c r="F193" s="9">
        <f t="shared" si="53"/>
        <v>0.01</v>
      </c>
      <c r="G193" s="14" t="s">
        <v>3</v>
      </c>
      <c r="H193" s="15">
        <f t="shared" si="47"/>
        <v>6.6000000000000005</v>
      </c>
      <c r="I193" s="17"/>
      <c r="J193" s="18">
        <f t="shared" si="36"/>
        <v>7.1000000000000183</v>
      </c>
      <c r="K193" s="19" t="str">
        <f t="shared" si="37"/>
        <v>-</v>
      </c>
      <c r="L193" s="20" t="str">
        <f t="shared" si="38"/>
        <v>0</v>
      </c>
      <c r="M193" s="13" t="str">
        <f t="shared" si="39"/>
        <v>=</v>
      </c>
      <c r="N193" s="23">
        <f t="shared" si="40"/>
        <v>0</v>
      </c>
      <c r="O193" s="21"/>
      <c r="P193" s="23">
        <f t="shared" si="41"/>
        <v>0</v>
      </c>
      <c r="Q193" s="10">
        <f t="shared" si="48"/>
        <v>360.93216651160634</v>
      </c>
      <c r="R193" s="24">
        <f t="shared" si="42"/>
        <v>0</v>
      </c>
      <c r="S193" s="25">
        <f>SUM($R$8:R193)</f>
        <v>-1.9700007031174753E-17</v>
      </c>
      <c r="T193" s="26">
        <f t="shared" si="43"/>
        <v>-7.1103662180557824E-15</v>
      </c>
      <c r="U193" s="27"/>
      <c r="V193" s="28">
        <f t="shared" si="44"/>
        <v>2409</v>
      </c>
      <c r="W193" s="16"/>
      <c r="X193" s="11"/>
      <c r="Y193" s="16"/>
      <c r="AA193" s="46">
        <f t="shared" si="49"/>
        <v>0</v>
      </c>
      <c r="AB193" s="46" t="str">
        <f t="shared" si="50"/>
        <v>0</v>
      </c>
      <c r="AC193" s="46" t="str">
        <f t="shared" si="51"/>
        <v>0</v>
      </c>
      <c r="AD193" s="46">
        <f t="shared" si="52"/>
        <v>560</v>
      </c>
    </row>
    <row r="194" spans="1:30" x14ac:dyDescent="0.25">
      <c r="A194" s="16"/>
      <c r="B194" s="13">
        <v>187</v>
      </c>
      <c r="C194" s="47">
        <f t="shared" si="45"/>
        <v>43224</v>
      </c>
      <c r="D194" s="48">
        <f t="shared" si="46"/>
        <v>660</v>
      </c>
      <c r="E194" s="14" t="s">
        <v>2</v>
      </c>
      <c r="F194" s="9">
        <f t="shared" si="53"/>
        <v>0.01</v>
      </c>
      <c r="G194" s="14" t="s">
        <v>3</v>
      </c>
      <c r="H194" s="15">
        <f t="shared" si="47"/>
        <v>6.6000000000000005</v>
      </c>
      <c r="I194" s="17"/>
      <c r="J194" s="18">
        <f t="shared" si="36"/>
        <v>13.700000000000019</v>
      </c>
      <c r="K194" s="19" t="str">
        <f t="shared" si="37"/>
        <v>-</v>
      </c>
      <c r="L194" s="20">
        <f t="shared" si="38"/>
        <v>10</v>
      </c>
      <c r="M194" s="13" t="str">
        <f t="shared" si="39"/>
        <v>=</v>
      </c>
      <c r="N194" s="23">
        <f t="shared" si="40"/>
        <v>3.7000000000000188</v>
      </c>
      <c r="O194" s="21"/>
      <c r="P194" s="23">
        <f t="shared" si="41"/>
        <v>0</v>
      </c>
      <c r="Q194" s="10">
        <f t="shared" si="48"/>
        <v>361.29309867811793</v>
      </c>
      <c r="R194" s="24">
        <f t="shared" si="42"/>
        <v>0</v>
      </c>
      <c r="S194" s="25">
        <f>SUM($R$8:R194)</f>
        <v>-1.9700007031174753E-17</v>
      </c>
      <c r="T194" s="26">
        <f t="shared" si="43"/>
        <v>-7.1174765842738374E-15</v>
      </c>
      <c r="U194" s="27"/>
      <c r="V194" s="28">
        <f t="shared" si="44"/>
        <v>2409</v>
      </c>
      <c r="W194" s="16"/>
      <c r="X194" s="11"/>
      <c r="Y194" s="16"/>
      <c r="AA194" s="46">
        <f t="shared" si="49"/>
        <v>0</v>
      </c>
      <c r="AB194" s="46" t="str">
        <f t="shared" si="50"/>
        <v>0</v>
      </c>
      <c r="AC194" s="46" t="str">
        <f t="shared" si="51"/>
        <v>0</v>
      </c>
      <c r="AD194" s="46">
        <f t="shared" si="52"/>
        <v>570</v>
      </c>
    </row>
    <row r="195" spans="1:30" x14ac:dyDescent="0.25">
      <c r="A195" s="16"/>
      <c r="B195" s="13">
        <v>188</v>
      </c>
      <c r="C195" s="47">
        <f t="shared" si="45"/>
        <v>43225</v>
      </c>
      <c r="D195" s="48">
        <f t="shared" si="46"/>
        <v>670</v>
      </c>
      <c r="E195" s="14" t="s">
        <v>2</v>
      </c>
      <c r="F195" s="9">
        <f t="shared" si="53"/>
        <v>0.01</v>
      </c>
      <c r="G195" s="14" t="s">
        <v>3</v>
      </c>
      <c r="H195" s="15">
        <f t="shared" si="47"/>
        <v>6.7</v>
      </c>
      <c r="I195" s="17"/>
      <c r="J195" s="18">
        <f t="shared" si="36"/>
        <v>10.40000000000002</v>
      </c>
      <c r="K195" s="19" t="str">
        <f t="shared" si="37"/>
        <v>-</v>
      </c>
      <c r="L195" s="20">
        <f t="shared" si="38"/>
        <v>10</v>
      </c>
      <c r="M195" s="13" t="str">
        <f t="shared" si="39"/>
        <v>=</v>
      </c>
      <c r="N195" s="23">
        <f t="shared" si="40"/>
        <v>0.4000000000000199</v>
      </c>
      <c r="O195" s="21"/>
      <c r="P195" s="23">
        <f t="shared" si="41"/>
        <v>0</v>
      </c>
      <c r="Q195" s="10">
        <f t="shared" si="48"/>
        <v>361.65439177679605</v>
      </c>
      <c r="R195" s="24">
        <f t="shared" si="42"/>
        <v>0</v>
      </c>
      <c r="S195" s="25">
        <f>SUM($R$8:R195)</f>
        <v>-1.9700007031174753E-17</v>
      </c>
      <c r="T195" s="26">
        <f t="shared" si="43"/>
        <v>-7.1245940608581104E-15</v>
      </c>
      <c r="U195" s="27"/>
      <c r="V195" s="28">
        <f t="shared" si="44"/>
        <v>2445.5</v>
      </c>
      <c r="W195" s="16"/>
      <c r="X195" s="11"/>
      <c r="Y195" s="16"/>
      <c r="AA195" s="46">
        <f t="shared" si="49"/>
        <v>0</v>
      </c>
      <c r="AB195" s="46" t="str">
        <f t="shared" si="50"/>
        <v>0</v>
      </c>
      <c r="AC195" s="46" t="str">
        <f t="shared" si="51"/>
        <v>0</v>
      </c>
      <c r="AD195" s="46">
        <f t="shared" si="52"/>
        <v>580</v>
      </c>
    </row>
    <row r="196" spans="1:30" x14ac:dyDescent="0.25">
      <c r="A196" s="16"/>
      <c r="B196" s="13">
        <v>189</v>
      </c>
      <c r="C196" s="47">
        <f t="shared" si="45"/>
        <v>43226</v>
      </c>
      <c r="D196" s="48">
        <f t="shared" si="46"/>
        <v>680</v>
      </c>
      <c r="E196" s="14" t="s">
        <v>2</v>
      </c>
      <c r="F196" s="9">
        <f t="shared" si="53"/>
        <v>0.01</v>
      </c>
      <c r="G196" s="14" t="s">
        <v>3</v>
      </c>
      <c r="H196" s="15">
        <f t="shared" si="47"/>
        <v>6.8</v>
      </c>
      <c r="I196" s="17"/>
      <c r="J196" s="18">
        <f t="shared" si="36"/>
        <v>7.2000000000000197</v>
      </c>
      <c r="K196" s="19" t="str">
        <f t="shared" si="37"/>
        <v>-</v>
      </c>
      <c r="L196" s="20" t="str">
        <f t="shared" si="38"/>
        <v>0</v>
      </c>
      <c r="M196" s="13" t="str">
        <f t="shared" si="39"/>
        <v>=</v>
      </c>
      <c r="N196" s="23">
        <f t="shared" si="40"/>
        <v>0</v>
      </c>
      <c r="O196" s="21"/>
      <c r="P196" s="23">
        <f t="shared" si="41"/>
        <v>0</v>
      </c>
      <c r="Q196" s="10">
        <f t="shared" si="48"/>
        <v>362.01604616857287</v>
      </c>
      <c r="R196" s="24">
        <f t="shared" si="42"/>
        <v>0</v>
      </c>
      <c r="S196" s="25">
        <f>SUM($R$8:R196)</f>
        <v>-1.9700007031174753E-17</v>
      </c>
      <c r="T196" s="26">
        <f t="shared" si="43"/>
        <v>-7.1317186549189691E-15</v>
      </c>
      <c r="U196" s="27"/>
      <c r="V196" s="28">
        <f t="shared" si="44"/>
        <v>2482</v>
      </c>
      <c r="W196" s="16"/>
      <c r="X196" s="11"/>
      <c r="Y196" s="16"/>
      <c r="AA196" s="46">
        <f t="shared" si="49"/>
        <v>0</v>
      </c>
      <c r="AB196" s="46" t="str">
        <f t="shared" si="50"/>
        <v>0</v>
      </c>
      <c r="AC196" s="46" t="str">
        <f t="shared" si="51"/>
        <v>0</v>
      </c>
      <c r="AD196" s="46">
        <f t="shared" si="52"/>
        <v>580</v>
      </c>
    </row>
    <row r="197" spans="1:30" x14ac:dyDescent="0.25">
      <c r="A197" s="16"/>
      <c r="B197" s="13">
        <v>190</v>
      </c>
      <c r="C197" s="47">
        <f t="shared" si="45"/>
        <v>43227</v>
      </c>
      <c r="D197" s="48">
        <f t="shared" si="46"/>
        <v>680</v>
      </c>
      <c r="E197" s="14" t="s">
        <v>2</v>
      </c>
      <c r="F197" s="9">
        <f t="shared" si="53"/>
        <v>0.01</v>
      </c>
      <c r="G197" s="14" t="s">
        <v>3</v>
      </c>
      <c r="H197" s="15">
        <f t="shared" si="47"/>
        <v>6.8</v>
      </c>
      <c r="I197" s="17"/>
      <c r="J197" s="18">
        <f t="shared" si="36"/>
        <v>14.00000000000002</v>
      </c>
      <c r="K197" s="19" t="str">
        <f t="shared" si="37"/>
        <v>-</v>
      </c>
      <c r="L197" s="20">
        <f t="shared" si="38"/>
        <v>10</v>
      </c>
      <c r="M197" s="13" t="str">
        <f t="shared" si="39"/>
        <v>=</v>
      </c>
      <c r="N197" s="23">
        <f t="shared" si="40"/>
        <v>4.0000000000000195</v>
      </c>
      <c r="O197" s="21"/>
      <c r="P197" s="23">
        <f t="shared" si="41"/>
        <v>0</v>
      </c>
      <c r="Q197" s="10">
        <f t="shared" si="48"/>
        <v>362.37806221474142</v>
      </c>
      <c r="R197" s="24">
        <f t="shared" si="42"/>
        <v>0</v>
      </c>
      <c r="S197" s="25">
        <f>SUM($R$8:R197)</f>
        <v>-1.9700007031174753E-17</v>
      </c>
      <c r="T197" s="26">
        <f t="shared" si="43"/>
        <v>-7.1388503735738889E-15</v>
      </c>
      <c r="U197" s="27"/>
      <c r="V197" s="28">
        <f t="shared" si="44"/>
        <v>2482</v>
      </c>
      <c r="W197" s="16"/>
      <c r="X197" s="11"/>
      <c r="Y197" s="16"/>
      <c r="AA197" s="46">
        <f t="shared" si="49"/>
        <v>0</v>
      </c>
      <c r="AB197" s="46" t="str">
        <f t="shared" si="50"/>
        <v>0</v>
      </c>
      <c r="AC197" s="46" t="str">
        <f t="shared" si="51"/>
        <v>0</v>
      </c>
      <c r="AD197" s="46">
        <f t="shared" si="52"/>
        <v>590</v>
      </c>
    </row>
    <row r="198" spans="1:30" x14ac:dyDescent="0.25">
      <c r="A198" s="16"/>
      <c r="B198" s="13">
        <v>191</v>
      </c>
      <c r="C198" s="47">
        <f t="shared" si="45"/>
        <v>43228</v>
      </c>
      <c r="D198" s="48">
        <f t="shared" si="46"/>
        <v>690</v>
      </c>
      <c r="E198" s="14" t="s">
        <v>2</v>
      </c>
      <c r="F198" s="9">
        <f t="shared" si="53"/>
        <v>0.01</v>
      </c>
      <c r="G198" s="14" t="s">
        <v>3</v>
      </c>
      <c r="H198" s="15">
        <f t="shared" si="47"/>
        <v>6.9</v>
      </c>
      <c r="I198" s="17"/>
      <c r="J198" s="18">
        <f t="shared" si="36"/>
        <v>10.90000000000002</v>
      </c>
      <c r="K198" s="19" t="str">
        <f t="shared" si="37"/>
        <v>-</v>
      </c>
      <c r="L198" s="20">
        <f t="shared" si="38"/>
        <v>10</v>
      </c>
      <c r="M198" s="13" t="str">
        <f t="shared" si="39"/>
        <v>=</v>
      </c>
      <c r="N198" s="23">
        <f t="shared" si="40"/>
        <v>0.9000000000000199</v>
      </c>
      <c r="O198" s="21"/>
      <c r="P198" s="23">
        <f t="shared" si="41"/>
        <v>0</v>
      </c>
      <c r="Q198" s="10">
        <f t="shared" si="48"/>
        <v>362.74044027695618</v>
      </c>
      <c r="R198" s="24">
        <f t="shared" si="42"/>
        <v>0</v>
      </c>
      <c r="S198" s="25">
        <f>SUM($R$8:R198)</f>
        <v>-1.9700007031174753E-17</v>
      </c>
      <c r="T198" s="26">
        <f t="shared" si="43"/>
        <v>-7.1459892239474625E-15</v>
      </c>
      <c r="U198" s="27"/>
      <c r="V198" s="28">
        <f t="shared" si="44"/>
        <v>2518.5</v>
      </c>
      <c r="W198" s="16"/>
      <c r="X198" s="11"/>
      <c r="Y198" s="16"/>
      <c r="AA198" s="46">
        <f t="shared" si="49"/>
        <v>0</v>
      </c>
      <c r="AB198" s="46" t="str">
        <f t="shared" si="50"/>
        <v>0</v>
      </c>
      <c r="AC198" s="46" t="str">
        <f t="shared" si="51"/>
        <v>0</v>
      </c>
      <c r="AD198" s="46">
        <f t="shared" si="52"/>
        <v>600</v>
      </c>
    </row>
    <row r="199" spans="1:30" x14ac:dyDescent="0.25">
      <c r="A199" s="16"/>
      <c r="B199" s="13">
        <v>192</v>
      </c>
      <c r="C199" s="47">
        <f t="shared" si="45"/>
        <v>43229</v>
      </c>
      <c r="D199" s="48">
        <f t="shared" si="46"/>
        <v>700</v>
      </c>
      <c r="E199" s="14" t="s">
        <v>2</v>
      </c>
      <c r="F199" s="9">
        <f t="shared" si="53"/>
        <v>0.01</v>
      </c>
      <c r="G199" s="14" t="s">
        <v>3</v>
      </c>
      <c r="H199" s="15">
        <f t="shared" si="47"/>
        <v>7</v>
      </c>
      <c r="I199" s="17"/>
      <c r="J199" s="18">
        <f t="shared" si="36"/>
        <v>7.9000000000000199</v>
      </c>
      <c r="K199" s="19" t="str">
        <f t="shared" si="37"/>
        <v>-</v>
      </c>
      <c r="L199" s="20" t="str">
        <f t="shared" si="38"/>
        <v>0</v>
      </c>
      <c r="M199" s="13" t="str">
        <f t="shared" si="39"/>
        <v>=</v>
      </c>
      <c r="N199" s="23">
        <f t="shared" si="40"/>
        <v>0</v>
      </c>
      <c r="O199" s="21"/>
      <c r="P199" s="23">
        <f t="shared" si="41"/>
        <v>0</v>
      </c>
      <c r="Q199" s="10">
        <f t="shared" si="48"/>
        <v>363.10318071723316</v>
      </c>
      <c r="R199" s="24">
        <f t="shared" si="42"/>
        <v>0</v>
      </c>
      <c r="S199" s="25">
        <f>SUM($R$8:R199)</f>
        <v>-1.9700007031174753E-17</v>
      </c>
      <c r="T199" s="26">
        <f t="shared" si="43"/>
        <v>-7.1531352131714103E-15</v>
      </c>
      <c r="U199" s="27"/>
      <c r="V199" s="28">
        <f t="shared" si="44"/>
        <v>2555</v>
      </c>
      <c r="W199" s="16"/>
      <c r="X199" s="11"/>
      <c r="Y199" s="16"/>
      <c r="AA199" s="46">
        <f t="shared" si="49"/>
        <v>0</v>
      </c>
      <c r="AB199" s="46" t="str">
        <f t="shared" si="50"/>
        <v>0</v>
      </c>
      <c r="AC199" s="46" t="str">
        <f t="shared" si="51"/>
        <v>0</v>
      </c>
      <c r="AD199" s="46">
        <f t="shared" si="52"/>
        <v>600</v>
      </c>
    </row>
    <row r="200" spans="1:30" x14ac:dyDescent="0.25">
      <c r="A200" s="16"/>
      <c r="B200" s="13">
        <v>193</v>
      </c>
      <c r="C200" s="47">
        <f t="shared" si="45"/>
        <v>43230</v>
      </c>
      <c r="D200" s="48">
        <f t="shared" si="46"/>
        <v>700</v>
      </c>
      <c r="E200" s="14" t="s">
        <v>2</v>
      </c>
      <c r="F200" s="9">
        <f t="shared" si="53"/>
        <v>0.01</v>
      </c>
      <c r="G200" s="14" t="s">
        <v>3</v>
      </c>
      <c r="H200" s="15">
        <f t="shared" si="47"/>
        <v>7</v>
      </c>
      <c r="I200" s="17"/>
      <c r="J200" s="18">
        <f t="shared" si="36"/>
        <v>14.90000000000002</v>
      </c>
      <c r="K200" s="19" t="str">
        <f t="shared" si="37"/>
        <v>-</v>
      </c>
      <c r="L200" s="20">
        <f t="shared" si="38"/>
        <v>10</v>
      </c>
      <c r="M200" s="13" t="str">
        <f t="shared" si="39"/>
        <v>=</v>
      </c>
      <c r="N200" s="23">
        <f t="shared" si="40"/>
        <v>4.9000000000000199</v>
      </c>
      <c r="O200" s="21"/>
      <c r="P200" s="23">
        <f t="shared" si="41"/>
        <v>0</v>
      </c>
      <c r="Q200" s="10">
        <f t="shared" si="48"/>
        <v>363.4662838979504</v>
      </c>
      <c r="R200" s="24">
        <f t="shared" si="42"/>
        <v>0</v>
      </c>
      <c r="S200" s="25">
        <f>SUM($R$8:R200)</f>
        <v>-1.9700007031174753E-17</v>
      </c>
      <c r="T200" s="26">
        <f t="shared" si="43"/>
        <v>-7.1602883483845814E-15</v>
      </c>
      <c r="U200" s="27"/>
      <c r="V200" s="28">
        <f t="shared" si="44"/>
        <v>2555</v>
      </c>
      <c r="W200" s="16"/>
      <c r="X200" s="11"/>
      <c r="Y200" s="16"/>
      <c r="AA200" s="46">
        <f t="shared" si="49"/>
        <v>0</v>
      </c>
      <c r="AB200" s="46" t="str">
        <f t="shared" si="50"/>
        <v>0</v>
      </c>
      <c r="AC200" s="46" t="str">
        <f t="shared" si="51"/>
        <v>0</v>
      </c>
      <c r="AD200" s="46">
        <f t="shared" si="52"/>
        <v>610</v>
      </c>
    </row>
    <row r="201" spans="1:30" x14ac:dyDescent="0.25">
      <c r="A201" s="16"/>
      <c r="B201" s="13">
        <v>194</v>
      </c>
      <c r="C201" s="47">
        <f t="shared" si="45"/>
        <v>43231</v>
      </c>
      <c r="D201" s="48">
        <f t="shared" si="46"/>
        <v>710</v>
      </c>
      <c r="E201" s="14" t="s">
        <v>2</v>
      </c>
      <c r="F201" s="9">
        <f t="shared" si="53"/>
        <v>0.01</v>
      </c>
      <c r="G201" s="14" t="s">
        <v>3</v>
      </c>
      <c r="H201" s="15">
        <f t="shared" si="47"/>
        <v>7.1000000000000005</v>
      </c>
      <c r="I201" s="17"/>
      <c r="J201" s="18">
        <f t="shared" ref="J201:J264" si="54">IF(N200&gt;0,N200+H201+X200-P200,H201+J200-P200+X200)</f>
        <v>12.000000000000021</v>
      </c>
      <c r="K201" s="19" t="str">
        <f t="shared" ref="K201:K264" si="55">IF(L201&gt;0,"-","")</f>
        <v>-</v>
      </c>
      <c r="L201" s="20">
        <f t="shared" ref="L201:L264" si="56">IF(H201&gt;=500,IF(J201&gt;=10010,ROUNDDOWN(J201,-1),"0"),IF(H201&gt;=250,IF(J201&gt;=5010,ROUNDDOWN(J201,-1),"0"),IF(H201&gt;=50,IF(J201&gt;=1010,ROUNDDOWN(J201,-1),"0"),IF(J201&gt;=10,ROUNDDOWN(J201,-1),"0"))))</f>
        <v>10</v>
      </c>
      <c r="M201" s="13" t="str">
        <f t="shared" ref="M201:M264" si="57">IF(L201&gt;0,"=","")</f>
        <v>=</v>
      </c>
      <c r="N201" s="23">
        <f t="shared" ref="N201:N264" si="58">IF(((J201-L201)&lt;&gt;J201),(J201-L201),0)</f>
        <v>2.0000000000000213</v>
      </c>
      <c r="O201" s="21"/>
      <c r="P201" s="23">
        <f t="shared" ref="P201:P264" si="59">IF(N201&gt;0, N201-(N201*$J$3*0.01), H201-(H201*$J$3*0.01))</f>
        <v>0</v>
      </c>
      <c r="Q201" s="10">
        <f t="shared" si="48"/>
        <v>363.82975018184834</v>
      </c>
      <c r="R201" s="24">
        <f t="shared" ref="R201:R264" si="60">P201/Q201</f>
        <v>0</v>
      </c>
      <c r="S201" s="25">
        <f>SUM($R$8:R201)</f>
        <v>-1.9700007031174753E-17</v>
      </c>
      <c r="T201" s="26">
        <f t="shared" ref="T201:T264" si="61">S201*Q201</f>
        <v>-7.1674486367329669E-15</v>
      </c>
      <c r="U201" s="27"/>
      <c r="V201" s="28">
        <f t="shared" ref="V201:V264" si="62">H201*365</f>
        <v>2591.5</v>
      </c>
      <c r="W201" s="16"/>
      <c r="X201" s="11"/>
      <c r="Y201" s="16"/>
      <c r="AA201" s="46">
        <f t="shared" si="49"/>
        <v>0</v>
      </c>
      <c r="AB201" s="46" t="str">
        <f t="shared" si="50"/>
        <v>0</v>
      </c>
      <c r="AC201" s="46" t="str">
        <f t="shared" si="51"/>
        <v>0</v>
      </c>
      <c r="AD201" s="46">
        <f t="shared" si="52"/>
        <v>620</v>
      </c>
    </row>
    <row r="202" spans="1:30" x14ac:dyDescent="0.25">
      <c r="A202" s="16"/>
      <c r="B202" s="13">
        <v>195</v>
      </c>
      <c r="C202" s="47">
        <f t="shared" ref="C202:C265" si="63">C201+1</f>
        <v>43232</v>
      </c>
      <c r="D202" s="48">
        <f t="shared" ref="D202:D265" si="64">D201+L201</f>
        <v>720</v>
      </c>
      <c r="E202" s="14" t="s">
        <v>2</v>
      </c>
      <c r="F202" s="9">
        <f t="shared" si="53"/>
        <v>0.01</v>
      </c>
      <c r="G202" s="14" t="s">
        <v>3</v>
      </c>
      <c r="H202" s="15">
        <f t="shared" ref="H202:H265" si="65">$D$3*(IF($D$3&gt;=10010,(F202+0.25%),IF($D$3&gt;=5010,(F202+0.2%),IF($D$3&gt;=1010,(F202+0.1%),F202))))+AD201*F202+AC201*(F202+0.1%)+AB201*(F202+0.2%)+AA201*(F202+0.25%)</f>
        <v>7.2</v>
      </c>
      <c r="I202" s="17"/>
      <c r="J202" s="18">
        <f t="shared" si="54"/>
        <v>9.2000000000000206</v>
      </c>
      <c r="K202" s="19" t="str">
        <f t="shared" si="55"/>
        <v>-</v>
      </c>
      <c r="L202" s="20" t="str">
        <f t="shared" si="56"/>
        <v>0</v>
      </c>
      <c r="M202" s="13" t="str">
        <f t="shared" si="57"/>
        <v>=</v>
      </c>
      <c r="N202" s="23">
        <f t="shared" si="58"/>
        <v>0</v>
      </c>
      <c r="O202" s="21"/>
      <c r="P202" s="23">
        <f t="shared" si="59"/>
        <v>0</v>
      </c>
      <c r="Q202" s="10">
        <f t="shared" ref="Q202:Q265" si="66">Q201*$S$3*0.01+Q201</f>
        <v>364.19357993203016</v>
      </c>
      <c r="R202" s="24">
        <f t="shared" si="60"/>
        <v>0</v>
      </c>
      <c r="S202" s="25">
        <f>SUM($R$8:R202)</f>
        <v>-1.9700007031174753E-17</v>
      </c>
      <c r="T202" s="26">
        <f t="shared" si="61"/>
        <v>-7.1746160853696986E-15</v>
      </c>
      <c r="U202" s="27"/>
      <c r="V202" s="28">
        <f t="shared" si="62"/>
        <v>2628</v>
      </c>
      <c r="W202" s="16"/>
      <c r="X202" s="11"/>
      <c r="Y202" s="16"/>
      <c r="AA202" s="46">
        <f t="shared" ref="AA202:AA265" si="67">IF(L202&gt;10010,AA201+L202,AA201)</f>
        <v>0</v>
      </c>
      <c r="AB202" s="46" t="str">
        <f t="shared" ref="AB202:AB265" si="68">IF(AND(L202&lt;10010,L202 &gt;=5010),AB201+L202,AB201)</f>
        <v>0</v>
      </c>
      <c r="AC202" s="46" t="str">
        <f t="shared" ref="AC202:AC265" si="69">IF(AND(L202&lt;5010,L202 &gt;=1010),AC201+L202,AC201)</f>
        <v>0</v>
      </c>
      <c r="AD202" s="46">
        <f t="shared" ref="AD202:AD265" si="70">IF(AND(L202&lt;1010,L202 &gt;0),AD201+L202,AD201)</f>
        <v>620</v>
      </c>
    </row>
    <row r="203" spans="1:30" x14ac:dyDescent="0.25">
      <c r="A203" s="16"/>
      <c r="B203" s="13">
        <v>196</v>
      </c>
      <c r="C203" s="47">
        <f t="shared" si="63"/>
        <v>43233</v>
      </c>
      <c r="D203" s="48">
        <f t="shared" si="64"/>
        <v>720</v>
      </c>
      <c r="E203" s="14" t="s">
        <v>2</v>
      </c>
      <c r="F203" s="9">
        <f t="shared" ref="F203:F266" si="71">F202</f>
        <v>0.01</v>
      </c>
      <c r="G203" s="14" t="s">
        <v>3</v>
      </c>
      <c r="H203" s="15">
        <f t="shared" si="65"/>
        <v>7.2</v>
      </c>
      <c r="I203" s="17"/>
      <c r="J203" s="18">
        <f t="shared" si="54"/>
        <v>16.40000000000002</v>
      </c>
      <c r="K203" s="19" t="str">
        <f t="shared" si="55"/>
        <v>-</v>
      </c>
      <c r="L203" s="20">
        <f t="shared" si="56"/>
        <v>10</v>
      </c>
      <c r="M203" s="13" t="str">
        <f t="shared" si="57"/>
        <v>=</v>
      </c>
      <c r="N203" s="23">
        <f t="shared" si="58"/>
        <v>6.4000000000000199</v>
      </c>
      <c r="O203" s="21"/>
      <c r="P203" s="23">
        <f t="shared" si="59"/>
        <v>-8.8817841970012523E-16</v>
      </c>
      <c r="Q203" s="10">
        <f t="shared" si="66"/>
        <v>364.55777351196218</v>
      </c>
      <c r="R203" s="24">
        <f t="shared" si="60"/>
        <v>-2.4363173253552403E-18</v>
      </c>
      <c r="S203" s="25">
        <f>SUM($R$8:R203)</f>
        <v>-2.2136324356529993E-17</v>
      </c>
      <c r="T203" s="26">
        <f t="shared" si="61"/>
        <v>-8.0699691211551935E-15</v>
      </c>
      <c r="U203" s="27"/>
      <c r="V203" s="28">
        <f t="shared" si="62"/>
        <v>2628</v>
      </c>
      <c r="W203" s="16"/>
      <c r="X203" s="11"/>
      <c r="Y203" s="16"/>
      <c r="AA203" s="46">
        <f t="shared" si="67"/>
        <v>0</v>
      </c>
      <c r="AB203" s="46" t="str">
        <f t="shared" si="68"/>
        <v>0</v>
      </c>
      <c r="AC203" s="46" t="str">
        <f t="shared" si="69"/>
        <v>0</v>
      </c>
      <c r="AD203" s="46">
        <f t="shared" si="70"/>
        <v>630</v>
      </c>
    </row>
    <row r="204" spans="1:30" x14ac:dyDescent="0.25">
      <c r="A204" s="16"/>
      <c r="B204" s="13">
        <v>197</v>
      </c>
      <c r="C204" s="47">
        <f t="shared" si="63"/>
        <v>43234</v>
      </c>
      <c r="D204" s="48">
        <f t="shared" si="64"/>
        <v>730</v>
      </c>
      <c r="E204" s="14" t="s">
        <v>2</v>
      </c>
      <c r="F204" s="9">
        <f t="shared" si="71"/>
        <v>0.01</v>
      </c>
      <c r="G204" s="14" t="s">
        <v>3</v>
      </c>
      <c r="H204" s="15">
        <f t="shared" si="65"/>
        <v>7.3</v>
      </c>
      <c r="I204" s="17"/>
      <c r="J204" s="18">
        <f t="shared" si="54"/>
        <v>13.700000000000021</v>
      </c>
      <c r="K204" s="19" t="str">
        <f t="shared" si="55"/>
        <v>-</v>
      </c>
      <c r="L204" s="20">
        <f t="shared" si="56"/>
        <v>10</v>
      </c>
      <c r="M204" s="13" t="str">
        <f t="shared" si="57"/>
        <v>=</v>
      </c>
      <c r="N204" s="23">
        <f t="shared" si="58"/>
        <v>3.7000000000000206</v>
      </c>
      <c r="O204" s="21"/>
      <c r="P204" s="23">
        <f t="shared" si="59"/>
        <v>0</v>
      </c>
      <c r="Q204" s="10">
        <f t="shared" si="66"/>
        <v>364.92233128547417</v>
      </c>
      <c r="R204" s="24">
        <f t="shared" si="60"/>
        <v>0</v>
      </c>
      <c r="S204" s="25">
        <f>SUM($R$8:R204)</f>
        <v>-2.2136324356529993E-17</v>
      </c>
      <c r="T204" s="26">
        <f t="shared" si="61"/>
        <v>-8.078039090276349E-15</v>
      </c>
      <c r="U204" s="27"/>
      <c r="V204" s="28">
        <f t="shared" si="62"/>
        <v>2664.5</v>
      </c>
      <c r="W204" s="16"/>
      <c r="X204" s="11"/>
      <c r="Y204" s="16"/>
      <c r="AA204" s="46">
        <f t="shared" si="67"/>
        <v>0</v>
      </c>
      <c r="AB204" s="46" t="str">
        <f t="shared" si="68"/>
        <v>0</v>
      </c>
      <c r="AC204" s="46" t="str">
        <f t="shared" si="69"/>
        <v>0</v>
      </c>
      <c r="AD204" s="46">
        <f t="shared" si="70"/>
        <v>640</v>
      </c>
    </row>
    <row r="205" spans="1:30" x14ac:dyDescent="0.25">
      <c r="A205" s="16"/>
      <c r="B205" s="13">
        <v>198</v>
      </c>
      <c r="C205" s="47">
        <f t="shared" si="63"/>
        <v>43235</v>
      </c>
      <c r="D205" s="48">
        <f t="shared" si="64"/>
        <v>740</v>
      </c>
      <c r="E205" s="14" t="s">
        <v>2</v>
      </c>
      <c r="F205" s="9">
        <f t="shared" si="71"/>
        <v>0.01</v>
      </c>
      <c r="G205" s="14" t="s">
        <v>3</v>
      </c>
      <c r="H205" s="15">
        <f t="shared" si="65"/>
        <v>7.4</v>
      </c>
      <c r="I205" s="17"/>
      <c r="J205" s="18">
        <f t="shared" si="54"/>
        <v>11.100000000000021</v>
      </c>
      <c r="K205" s="19" t="str">
        <f t="shared" si="55"/>
        <v>-</v>
      </c>
      <c r="L205" s="20">
        <f t="shared" si="56"/>
        <v>10</v>
      </c>
      <c r="M205" s="13" t="str">
        <f t="shared" si="57"/>
        <v>=</v>
      </c>
      <c r="N205" s="23">
        <f t="shared" si="58"/>
        <v>1.100000000000021</v>
      </c>
      <c r="O205" s="21"/>
      <c r="P205" s="23">
        <f t="shared" si="59"/>
        <v>0</v>
      </c>
      <c r="Q205" s="10">
        <f t="shared" si="66"/>
        <v>365.28725361675964</v>
      </c>
      <c r="R205" s="24">
        <f t="shared" si="60"/>
        <v>0</v>
      </c>
      <c r="S205" s="25">
        <f>SUM($R$8:R205)</f>
        <v>-2.2136324356529993E-17</v>
      </c>
      <c r="T205" s="26">
        <f t="shared" si="61"/>
        <v>-8.0861171293666254E-15</v>
      </c>
      <c r="U205" s="27"/>
      <c r="V205" s="28">
        <f t="shared" si="62"/>
        <v>2701</v>
      </c>
      <c r="W205" s="16"/>
      <c r="X205" s="11"/>
      <c r="Y205" s="16"/>
      <c r="AA205" s="46">
        <f t="shared" si="67"/>
        <v>0</v>
      </c>
      <c r="AB205" s="46" t="str">
        <f t="shared" si="68"/>
        <v>0</v>
      </c>
      <c r="AC205" s="46" t="str">
        <f t="shared" si="69"/>
        <v>0</v>
      </c>
      <c r="AD205" s="46">
        <f t="shared" si="70"/>
        <v>650</v>
      </c>
    </row>
    <row r="206" spans="1:30" x14ac:dyDescent="0.25">
      <c r="A206" s="16"/>
      <c r="B206" s="13">
        <v>199</v>
      </c>
      <c r="C206" s="47">
        <f t="shared" si="63"/>
        <v>43236</v>
      </c>
      <c r="D206" s="48">
        <f t="shared" si="64"/>
        <v>750</v>
      </c>
      <c r="E206" s="14" t="s">
        <v>2</v>
      </c>
      <c r="F206" s="9">
        <f t="shared" si="71"/>
        <v>0.01</v>
      </c>
      <c r="G206" s="14" t="s">
        <v>3</v>
      </c>
      <c r="H206" s="15">
        <f t="shared" si="65"/>
        <v>7.5</v>
      </c>
      <c r="I206" s="17"/>
      <c r="J206" s="18">
        <f t="shared" si="54"/>
        <v>8.600000000000021</v>
      </c>
      <c r="K206" s="19" t="str">
        <f t="shared" si="55"/>
        <v>-</v>
      </c>
      <c r="L206" s="20" t="str">
        <f t="shared" si="56"/>
        <v>0</v>
      </c>
      <c r="M206" s="13" t="str">
        <f t="shared" si="57"/>
        <v>=</v>
      </c>
      <c r="N206" s="23">
        <f t="shared" si="58"/>
        <v>0</v>
      </c>
      <c r="O206" s="21"/>
      <c r="P206" s="23">
        <f t="shared" si="59"/>
        <v>0</v>
      </c>
      <c r="Q206" s="10">
        <f t="shared" si="66"/>
        <v>365.65254087037641</v>
      </c>
      <c r="R206" s="24">
        <f t="shared" si="60"/>
        <v>0</v>
      </c>
      <c r="S206" s="25">
        <f>SUM($R$8:R206)</f>
        <v>-2.2136324356529993E-17</v>
      </c>
      <c r="T206" s="26">
        <f t="shared" si="61"/>
        <v>-8.0942032464959925E-15</v>
      </c>
      <c r="U206" s="27"/>
      <c r="V206" s="28">
        <f t="shared" si="62"/>
        <v>2737.5</v>
      </c>
      <c r="W206" s="16"/>
      <c r="X206" s="11"/>
      <c r="Y206" s="16"/>
      <c r="AA206" s="46">
        <f t="shared" si="67"/>
        <v>0</v>
      </c>
      <c r="AB206" s="46" t="str">
        <f t="shared" si="68"/>
        <v>0</v>
      </c>
      <c r="AC206" s="46" t="str">
        <f t="shared" si="69"/>
        <v>0</v>
      </c>
      <c r="AD206" s="46">
        <f t="shared" si="70"/>
        <v>650</v>
      </c>
    </row>
    <row r="207" spans="1:30" x14ac:dyDescent="0.25">
      <c r="A207" s="16"/>
      <c r="B207" s="13">
        <v>200</v>
      </c>
      <c r="C207" s="47">
        <f t="shared" si="63"/>
        <v>43237</v>
      </c>
      <c r="D207" s="48">
        <f t="shared" si="64"/>
        <v>750</v>
      </c>
      <c r="E207" s="14" t="s">
        <v>2</v>
      </c>
      <c r="F207" s="9">
        <f t="shared" si="71"/>
        <v>0.01</v>
      </c>
      <c r="G207" s="14" t="s">
        <v>3</v>
      </c>
      <c r="H207" s="15">
        <f t="shared" si="65"/>
        <v>7.5</v>
      </c>
      <c r="I207" s="17"/>
      <c r="J207" s="18">
        <f t="shared" si="54"/>
        <v>16.100000000000023</v>
      </c>
      <c r="K207" s="19" t="str">
        <f t="shared" si="55"/>
        <v>-</v>
      </c>
      <c r="L207" s="20">
        <f t="shared" si="56"/>
        <v>10</v>
      </c>
      <c r="M207" s="13" t="str">
        <f t="shared" si="57"/>
        <v>=</v>
      </c>
      <c r="N207" s="23">
        <f t="shared" si="58"/>
        <v>6.1000000000000227</v>
      </c>
      <c r="O207" s="21"/>
      <c r="P207" s="23">
        <f t="shared" si="59"/>
        <v>0</v>
      </c>
      <c r="Q207" s="10">
        <f t="shared" si="66"/>
        <v>366.01819341124678</v>
      </c>
      <c r="R207" s="24">
        <f t="shared" si="60"/>
        <v>0</v>
      </c>
      <c r="S207" s="25">
        <f>SUM($R$8:R207)</f>
        <v>-2.2136324356529993E-17</v>
      </c>
      <c r="T207" s="26">
        <f t="shared" si="61"/>
        <v>-8.1022974497424886E-15</v>
      </c>
      <c r="U207" s="27"/>
      <c r="V207" s="28">
        <f t="shared" si="62"/>
        <v>2737.5</v>
      </c>
      <c r="W207" s="16"/>
      <c r="X207" s="11"/>
      <c r="Y207" s="16"/>
      <c r="AA207" s="46">
        <f t="shared" si="67"/>
        <v>0</v>
      </c>
      <c r="AB207" s="46" t="str">
        <f t="shared" si="68"/>
        <v>0</v>
      </c>
      <c r="AC207" s="46" t="str">
        <f t="shared" si="69"/>
        <v>0</v>
      </c>
      <c r="AD207" s="46">
        <f t="shared" si="70"/>
        <v>660</v>
      </c>
    </row>
    <row r="208" spans="1:30" x14ac:dyDescent="0.25">
      <c r="A208" s="16"/>
      <c r="B208" s="13">
        <v>201</v>
      </c>
      <c r="C208" s="47">
        <f t="shared" si="63"/>
        <v>43238</v>
      </c>
      <c r="D208" s="48">
        <f t="shared" si="64"/>
        <v>760</v>
      </c>
      <c r="E208" s="14" t="s">
        <v>2</v>
      </c>
      <c r="F208" s="9">
        <f t="shared" si="71"/>
        <v>0.01</v>
      </c>
      <c r="G208" s="14" t="s">
        <v>3</v>
      </c>
      <c r="H208" s="15">
        <f t="shared" si="65"/>
        <v>7.6000000000000005</v>
      </c>
      <c r="I208" s="17"/>
      <c r="J208" s="18">
        <f t="shared" si="54"/>
        <v>13.700000000000024</v>
      </c>
      <c r="K208" s="19" t="str">
        <f t="shared" si="55"/>
        <v>-</v>
      </c>
      <c r="L208" s="20">
        <f t="shared" si="56"/>
        <v>10</v>
      </c>
      <c r="M208" s="13" t="str">
        <f t="shared" si="57"/>
        <v>=</v>
      </c>
      <c r="N208" s="23">
        <f t="shared" si="58"/>
        <v>3.7000000000000242</v>
      </c>
      <c r="O208" s="21"/>
      <c r="P208" s="23">
        <f t="shared" si="59"/>
        <v>0</v>
      </c>
      <c r="Q208" s="10">
        <f t="shared" si="66"/>
        <v>366.38421160465805</v>
      </c>
      <c r="R208" s="24">
        <f t="shared" si="60"/>
        <v>0</v>
      </c>
      <c r="S208" s="25">
        <f>SUM($R$8:R208)</f>
        <v>-2.2136324356529993E-17</v>
      </c>
      <c r="T208" s="26">
        <f t="shared" si="61"/>
        <v>-8.1103997471922313E-15</v>
      </c>
      <c r="U208" s="27"/>
      <c r="V208" s="28">
        <f t="shared" si="62"/>
        <v>2774</v>
      </c>
      <c r="W208" s="16"/>
      <c r="X208" s="11"/>
      <c r="Y208" s="16"/>
      <c r="AA208" s="46">
        <f t="shared" si="67"/>
        <v>0</v>
      </c>
      <c r="AB208" s="46" t="str">
        <f t="shared" si="68"/>
        <v>0</v>
      </c>
      <c r="AC208" s="46" t="str">
        <f t="shared" si="69"/>
        <v>0</v>
      </c>
      <c r="AD208" s="46">
        <f t="shared" si="70"/>
        <v>670</v>
      </c>
    </row>
    <row r="209" spans="1:30" x14ac:dyDescent="0.25">
      <c r="A209" s="16"/>
      <c r="B209" s="13">
        <v>202</v>
      </c>
      <c r="C209" s="47">
        <f t="shared" si="63"/>
        <v>43239</v>
      </c>
      <c r="D209" s="48">
        <f t="shared" si="64"/>
        <v>770</v>
      </c>
      <c r="E209" s="14" t="s">
        <v>2</v>
      </c>
      <c r="F209" s="9">
        <f t="shared" si="71"/>
        <v>0.01</v>
      </c>
      <c r="G209" s="14" t="s">
        <v>3</v>
      </c>
      <c r="H209" s="15">
        <f t="shared" si="65"/>
        <v>7.7</v>
      </c>
      <c r="I209" s="17"/>
      <c r="J209" s="18">
        <f t="shared" si="54"/>
        <v>11.400000000000023</v>
      </c>
      <c r="K209" s="19" t="str">
        <f t="shared" si="55"/>
        <v>-</v>
      </c>
      <c r="L209" s="20">
        <f t="shared" si="56"/>
        <v>10</v>
      </c>
      <c r="M209" s="13" t="str">
        <f t="shared" si="57"/>
        <v>=</v>
      </c>
      <c r="N209" s="23">
        <f t="shared" si="58"/>
        <v>1.4000000000000234</v>
      </c>
      <c r="O209" s="21"/>
      <c r="P209" s="23">
        <f t="shared" si="59"/>
        <v>2.2204460492503131E-16</v>
      </c>
      <c r="Q209" s="10">
        <f t="shared" si="66"/>
        <v>366.75059581626272</v>
      </c>
      <c r="R209" s="24">
        <f t="shared" si="60"/>
        <v>6.054376119848835E-19</v>
      </c>
      <c r="S209" s="25">
        <f>SUM($R$8:R209)</f>
        <v>-2.153088674454511E-17</v>
      </c>
      <c r="T209" s="26">
        <f t="shared" si="61"/>
        <v>-7.8964655420143929E-15</v>
      </c>
      <c r="U209" s="27"/>
      <c r="V209" s="28">
        <f t="shared" si="62"/>
        <v>2810.5</v>
      </c>
      <c r="W209" s="16"/>
      <c r="X209" s="11"/>
      <c r="Y209" s="16"/>
      <c r="AA209" s="46">
        <f t="shared" si="67"/>
        <v>0</v>
      </c>
      <c r="AB209" s="46" t="str">
        <f t="shared" si="68"/>
        <v>0</v>
      </c>
      <c r="AC209" s="46" t="str">
        <f t="shared" si="69"/>
        <v>0</v>
      </c>
      <c r="AD209" s="46">
        <f t="shared" si="70"/>
        <v>680</v>
      </c>
    </row>
    <row r="210" spans="1:30" x14ac:dyDescent="0.25">
      <c r="A210" s="16"/>
      <c r="B210" s="13">
        <v>203</v>
      </c>
      <c r="C210" s="47">
        <f t="shared" si="63"/>
        <v>43240</v>
      </c>
      <c r="D210" s="48">
        <f t="shared" si="64"/>
        <v>780</v>
      </c>
      <c r="E210" s="14" t="s">
        <v>2</v>
      </c>
      <c r="F210" s="9">
        <f t="shared" si="71"/>
        <v>0.01</v>
      </c>
      <c r="G210" s="14" t="s">
        <v>3</v>
      </c>
      <c r="H210" s="15">
        <f t="shared" si="65"/>
        <v>7.8</v>
      </c>
      <c r="I210" s="17"/>
      <c r="J210" s="18">
        <f t="shared" si="54"/>
        <v>9.2000000000000242</v>
      </c>
      <c r="K210" s="19" t="str">
        <f t="shared" si="55"/>
        <v>-</v>
      </c>
      <c r="L210" s="20" t="str">
        <f t="shared" si="56"/>
        <v>0</v>
      </c>
      <c r="M210" s="13" t="str">
        <f t="shared" si="57"/>
        <v>=</v>
      </c>
      <c r="N210" s="23">
        <f t="shared" si="58"/>
        <v>0</v>
      </c>
      <c r="O210" s="21"/>
      <c r="P210" s="23">
        <f t="shared" si="59"/>
        <v>0</v>
      </c>
      <c r="Q210" s="10">
        <f t="shared" si="66"/>
        <v>367.11734641207897</v>
      </c>
      <c r="R210" s="24">
        <f t="shared" si="60"/>
        <v>0</v>
      </c>
      <c r="S210" s="25">
        <f>SUM($R$8:R210)</f>
        <v>-2.153088674454511E-17</v>
      </c>
      <c r="T210" s="26">
        <f t="shared" si="61"/>
        <v>-7.9043620075564057E-15</v>
      </c>
      <c r="U210" s="27"/>
      <c r="V210" s="28">
        <f t="shared" si="62"/>
        <v>2847</v>
      </c>
      <c r="W210" s="16"/>
      <c r="X210" s="11"/>
      <c r="Y210" s="16"/>
      <c r="AA210" s="46">
        <f t="shared" si="67"/>
        <v>0</v>
      </c>
      <c r="AB210" s="46" t="str">
        <f t="shared" si="68"/>
        <v>0</v>
      </c>
      <c r="AC210" s="46" t="str">
        <f t="shared" si="69"/>
        <v>0</v>
      </c>
      <c r="AD210" s="46">
        <f t="shared" si="70"/>
        <v>680</v>
      </c>
    </row>
    <row r="211" spans="1:30" x14ac:dyDescent="0.25">
      <c r="A211" s="16"/>
      <c r="B211" s="13">
        <v>204</v>
      </c>
      <c r="C211" s="47">
        <f t="shared" si="63"/>
        <v>43241</v>
      </c>
      <c r="D211" s="48">
        <f t="shared" si="64"/>
        <v>780</v>
      </c>
      <c r="E211" s="14" t="s">
        <v>2</v>
      </c>
      <c r="F211" s="9">
        <f t="shared" si="71"/>
        <v>0.01</v>
      </c>
      <c r="G211" s="14" t="s">
        <v>3</v>
      </c>
      <c r="H211" s="15">
        <f t="shared" si="65"/>
        <v>7.8</v>
      </c>
      <c r="I211" s="17"/>
      <c r="J211" s="18">
        <f t="shared" si="54"/>
        <v>17.000000000000025</v>
      </c>
      <c r="K211" s="19" t="str">
        <f t="shared" si="55"/>
        <v>-</v>
      </c>
      <c r="L211" s="20">
        <f t="shared" si="56"/>
        <v>10</v>
      </c>
      <c r="M211" s="13" t="str">
        <f t="shared" si="57"/>
        <v>=</v>
      </c>
      <c r="N211" s="23">
        <f t="shared" si="58"/>
        <v>7.0000000000000249</v>
      </c>
      <c r="O211" s="21"/>
      <c r="P211" s="23">
        <f t="shared" si="59"/>
        <v>0</v>
      </c>
      <c r="Q211" s="10">
        <f t="shared" si="66"/>
        <v>367.48446375849107</v>
      </c>
      <c r="R211" s="24">
        <f t="shared" si="60"/>
        <v>0</v>
      </c>
      <c r="S211" s="25">
        <f>SUM($R$8:R211)</f>
        <v>-2.153088674454511E-17</v>
      </c>
      <c r="T211" s="26">
        <f t="shared" si="61"/>
        <v>-7.9122663695639636E-15</v>
      </c>
      <c r="U211" s="27"/>
      <c r="V211" s="28">
        <f t="shared" si="62"/>
        <v>2847</v>
      </c>
      <c r="W211" s="16"/>
      <c r="X211" s="11"/>
      <c r="Y211" s="16"/>
      <c r="AA211" s="46">
        <f t="shared" si="67"/>
        <v>0</v>
      </c>
      <c r="AB211" s="46" t="str">
        <f t="shared" si="68"/>
        <v>0</v>
      </c>
      <c r="AC211" s="46" t="str">
        <f t="shared" si="69"/>
        <v>0</v>
      </c>
      <c r="AD211" s="46">
        <f t="shared" si="70"/>
        <v>690</v>
      </c>
    </row>
    <row r="212" spans="1:30" x14ac:dyDescent="0.25">
      <c r="A212" s="16"/>
      <c r="B212" s="13">
        <v>205</v>
      </c>
      <c r="C212" s="47">
        <f t="shared" si="63"/>
        <v>43242</v>
      </c>
      <c r="D212" s="48">
        <f t="shared" si="64"/>
        <v>790</v>
      </c>
      <c r="E212" s="14" t="s">
        <v>2</v>
      </c>
      <c r="F212" s="9">
        <f t="shared" si="71"/>
        <v>0.01</v>
      </c>
      <c r="G212" s="14" t="s">
        <v>3</v>
      </c>
      <c r="H212" s="15">
        <f t="shared" si="65"/>
        <v>7.9</v>
      </c>
      <c r="I212" s="17"/>
      <c r="J212" s="18">
        <f t="shared" si="54"/>
        <v>14.900000000000025</v>
      </c>
      <c r="K212" s="19" t="str">
        <f t="shared" si="55"/>
        <v>-</v>
      </c>
      <c r="L212" s="20">
        <f t="shared" si="56"/>
        <v>10</v>
      </c>
      <c r="M212" s="13" t="str">
        <f t="shared" si="57"/>
        <v>=</v>
      </c>
      <c r="N212" s="23">
        <f t="shared" si="58"/>
        <v>4.9000000000000252</v>
      </c>
      <c r="O212" s="21"/>
      <c r="P212" s="23">
        <f t="shared" si="59"/>
        <v>0</v>
      </c>
      <c r="Q212" s="10">
        <f t="shared" si="66"/>
        <v>367.85194822224958</v>
      </c>
      <c r="R212" s="24">
        <f t="shared" si="60"/>
        <v>0</v>
      </c>
      <c r="S212" s="25">
        <f>SUM($R$8:R212)</f>
        <v>-2.153088674454511E-17</v>
      </c>
      <c r="T212" s="26">
        <f t="shared" si="61"/>
        <v>-7.920178635933528E-15</v>
      </c>
      <c r="U212" s="27"/>
      <c r="V212" s="28">
        <f t="shared" si="62"/>
        <v>2883.5</v>
      </c>
      <c r="W212" s="16"/>
      <c r="X212" s="11"/>
      <c r="Y212" s="16"/>
      <c r="AA212" s="46">
        <f t="shared" si="67"/>
        <v>0</v>
      </c>
      <c r="AB212" s="46" t="str">
        <f t="shared" si="68"/>
        <v>0</v>
      </c>
      <c r="AC212" s="46" t="str">
        <f t="shared" si="69"/>
        <v>0</v>
      </c>
      <c r="AD212" s="46">
        <f t="shared" si="70"/>
        <v>700</v>
      </c>
    </row>
    <row r="213" spans="1:30" x14ac:dyDescent="0.25">
      <c r="A213" s="16"/>
      <c r="B213" s="13">
        <v>206</v>
      </c>
      <c r="C213" s="47">
        <f t="shared" si="63"/>
        <v>43243</v>
      </c>
      <c r="D213" s="48">
        <f t="shared" si="64"/>
        <v>800</v>
      </c>
      <c r="E213" s="14" t="s">
        <v>2</v>
      </c>
      <c r="F213" s="9">
        <f t="shared" si="71"/>
        <v>0.01</v>
      </c>
      <c r="G213" s="14" t="s">
        <v>3</v>
      </c>
      <c r="H213" s="15">
        <f t="shared" si="65"/>
        <v>8</v>
      </c>
      <c r="I213" s="17"/>
      <c r="J213" s="18">
        <f t="shared" si="54"/>
        <v>12.900000000000025</v>
      </c>
      <c r="K213" s="19" t="str">
        <f t="shared" si="55"/>
        <v>-</v>
      </c>
      <c r="L213" s="20">
        <f t="shared" si="56"/>
        <v>10</v>
      </c>
      <c r="M213" s="13" t="str">
        <f t="shared" si="57"/>
        <v>=</v>
      </c>
      <c r="N213" s="23">
        <f t="shared" si="58"/>
        <v>2.9000000000000252</v>
      </c>
      <c r="O213" s="21"/>
      <c r="P213" s="23">
        <f t="shared" si="59"/>
        <v>0</v>
      </c>
      <c r="Q213" s="10">
        <f t="shared" si="66"/>
        <v>368.21980017047184</v>
      </c>
      <c r="R213" s="24">
        <f t="shared" si="60"/>
        <v>0</v>
      </c>
      <c r="S213" s="25">
        <f>SUM($R$8:R213)</f>
        <v>-2.153088674454511E-17</v>
      </c>
      <c r="T213" s="26">
        <f t="shared" si="61"/>
        <v>-7.9280988145694616E-15</v>
      </c>
      <c r="U213" s="27"/>
      <c r="V213" s="28">
        <f t="shared" si="62"/>
        <v>2920</v>
      </c>
      <c r="W213" s="16"/>
      <c r="X213" s="11"/>
      <c r="Y213" s="16"/>
      <c r="AA213" s="46">
        <f t="shared" si="67"/>
        <v>0</v>
      </c>
      <c r="AB213" s="46" t="str">
        <f t="shared" si="68"/>
        <v>0</v>
      </c>
      <c r="AC213" s="46" t="str">
        <f t="shared" si="69"/>
        <v>0</v>
      </c>
      <c r="AD213" s="46">
        <f t="shared" si="70"/>
        <v>710</v>
      </c>
    </row>
    <row r="214" spans="1:30" x14ac:dyDescent="0.25">
      <c r="A214" s="16"/>
      <c r="B214" s="13">
        <v>207</v>
      </c>
      <c r="C214" s="47">
        <f t="shared" si="63"/>
        <v>43244</v>
      </c>
      <c r="D214" s="48">
        <f t="shared" si="64"/>
        <v>810</v>
      </c>
      <c r="E214" s="14" t="s">
        <v>2</v>
      </c>
      <c r="F214" s="9">
        <f t="shared" si="71"/>
        <v>0.01</v>
      </c>
      <c r="G214" s="14" t="s">
        <v>3</v>
      </c>
      <c r="H214" s="15">
        <f t="shared" si="65"/>
        <v>8.1000000000000014</v>
      </c>
      <c r="I214" s="17"/>
      <c r="J214" s="18">
        <f t="shared" si="54"/>
        <v>11.000000000000027</v>
      </c>
      <c r="K214" s="19" t="str">
        <f t="shared" si="55"/>
        <v>-</v>
      </c>
      <c r="L214" s="20">
        <f t="shared" si="56"/>
        <v>10</v>
      </c>
      <c r="M214" s="13" t="str">
        <f t="shared" si="57"/>
        <v>=</v>
      </c>
      <c r="N214" s="23">
        <f t="shared" si="58"/>
        <v>1.0000000000000266</v>
      </c>
      <c r="O214" s="21"/>
      <c r="P214" s="23">
        <f t="shared" si="59"/>
        <v>0</v>
      </c>
      <c r="Q214" s="10">
        <f t="shared" si="66"/>
        <v>368.58801997064234</v>
      </c>
      <c r="R214" s="24">
        <f t="shared" si="60"/>
        <v>0</v>
      </c>
      <c r="S214" s="25">
        <f>SUM($R$8:R214)</f>
        <v>-2.153088674454511E-17</v>
      </c>
      <c r="T214" s="26">
        <f t="shared" si="61"/>
        <v>-7.9360269133840313E-15</v>
      </c>
      <c r="U214" s="27"/>
      <c r="V214" s="28">
        <f t="shared" si="62"/>
        <v>2956.5000000000005</v>
      </c>
      <c r="W214" s="16"/>
      <c r="X214" s="11"/>
      <c r="Y214" s="16"/>
      <c r="AA214" s="46">
        <f t="shared" si="67"/>
        <v>0</v>
      </c>
      <c r="AB214" s="46" t="str">
        <f t="shared" si="68"/>
        <v>0</v>
      </c>
      <c r="AC214" s="46" t="str">
        <f t="shared" si="69"/>
        <v>0</v>
      </c>
      <c r="AD214" s="46">
        <f t="shared" si="70"/>
        <v>720</v>
      </c>
    </row>
    <row r="215" spans="1:30" x14ac:dyDescent="0.25">
      <c r="A215" s="16"/>
      <c r="B215" s="13">
        <v>208</v>
      </c>
      <c r="C215" s="47">
        <f t="shared" si="63"/>
        <v>43245</v>
      </c>
      <c r="D215" s="48">
        <f t="shared" si="64"/>
        <v>820</v>
      </c>
      <c r="E215" s="14" t="s">
        <v>2</v>
      </c>
      <c r="F215" s="9">
        <f t="shared" si="71"/>
        <v>0.01</v>
      </c>
      <c r="G215" s="14" t="s">
        <v>3</v>
      </c>
      <c r="H215" s="15">
        <f t="shared" si="65"/>
        <v>8.1999999999999993</v>
      </c>
      <c r="I215" s="17"/>
      <c r="J215" s="18">
        <f t="shared" si="54"/>
        <v>9.2000000000000259</v>
      </c>
      <c r="K215" s="19" t="str">
        <f t="shared" si="55"/>
        <v>-</v>
      </c>
      <c r="L215" s="20" t="str">
        <f t="shared" si="56"/>
        <v>0</v>
      </c>
      <c r="M215" s="13" t="str">
        <f t="shared" si="57"/>
        <v>=</v>
      </c>
      <c r="N215" s="23">
        <f t="shared" si="58"/>
        <v>0</v>
      </c>
      <c r="O215" s="21"/>
      <c r="P215" s="23">
        <f t="shared" si="59"/>
        <v>0</v>
      </c>
      <c r="Q215" s="10">
        <f t="shared" si="66"/>
        <v>368.95660799061295</v>
      </c>
      <c r="R215" s="24">
        <f t="shared" si="60"/>
        <v>0</v>
      </c>
      <c r="S215" s="25">
        <f>SUM($R$8:R215)</f>
        <v>-2.153088674454511E-17</v>
      </c>
      <c r="T215" s="26">
        <f t="shared" si="61"/>
        <v>-7.9439629402974148E-15</v>
      </c>
      <c r="U215" s="27"/>
      <c r="V215" s="28">
        <f t="shared" si="62"/>
        <v>2992.9999999999995</v>
      </c>
      <c r="W215" s="16"/>
      <c r="X215" s="11"/>
      <c r="Y215" s="16"/>
      <c r="AA215" s="46">
        <f t="shared" si="67"/>
        <v>0</v>
      </c>
      <c r="AB215" s="46" t="str">
        <f t="shared" si="68"/>
        <v>0</v>
      </c>
      <c r="AC215" s="46" t="str">
        <f t="shared" si="69"/>
        <v>0</v>
      </c>
      <c r="AD215" s="46">
        <f t="shared" si="70"/>
        <v>720</v>
      </c>
    </row>
    <row r="216" spans="1:30" x14ac:dyDescent="0.25">
      <c r="A216" s="16"/>
      <c r="B216" s="13">
        <v>209</v>
      </c>
      <c r="C216" s="47">
        <f t="shared" si="63"/>
        <v>43246</v>
      </c>
      <c r="D216" s="48">
        <f t="shared" si="64"/>
        <v>820</v>
      </c>
      <c r="E216" s="14" t="s">
        <v>2</v>
      </c>
      <c r="F216" s="9">
        <f t="shared" si="71"/>
        <v>0.01</v>
      </c>
      <c r="G216" s="14" t="s">
        <v>3</v>
      </c>
      <c r="H216" s="15">
        <f t="shared" si="65"/>
        <v>8.1999999999999993</v>
      </c>
      <c r="I216" s="17"/>
      <c r="J216" s="18">
        <f t="shared" si="54"/>
        <v>17.400000000000027</v>
      </c>
      <c r="K216" s="19" t="str">
        <f t="shared" si="55"/>
        <v>-</v>
      </c>
      <c r="L216" s="20">
        <f t="shared" si="56"/>
        <v>10</v>
      </c>
      <c r="M216" s="13" t="str">
        <f t="shared" si="57"/>
        <v>=</v>
      </c>
      <c r="N216" s="23">
        <f t="shared" si="58"/>
        <v>7.400000000000027</v>
      </c>
      <c r="O216" s="21"/>
      <c r="P216" s="23">
        <f t="shared" si="59"/>
        <v>0</v>
      </c>
      <c r="Q216" s="10">
        <f t="shared" si="66"/>
        <v>369.32556459860359</v>
      </c>
      <c r="R216" s="24">
        <f t="shared" si="60"/>
        <v>0</v>
      </c>
      <c r="S216" s="25">
        <f>SUM($R$8:R216)</f>
        <v>-2.153088674454511E-17</v>
      </c>
      <c r="T216" s="26">
        <f t="shared" si="61"/>
        <v>-7.9519069032377132E-15</v>
      </c>
      <c r="U216" s="27"/>
      <c r="V216" s="28">
        <f t="shared" si="62"/>
        <v>2992.9999999999995</v>
      </c>
      <c r="W216" s="16"/>
      <c r="X216" s="11"/>
      <c r="Y216" s="16"/>
      <c r="AA216" s="46">
        <f t="shared" si="67"/>
        <v>0</v>
      </c>
      <c r="AB216" s="46" t="str">
        <f t="shared" si="68"/>
        <v>0</v>
      </c>
      <c r="AC216" s="46" t="str">
        <f t="shared" si="69"/>
        <v>0</v>
      </c>
      <c r="AD216" s="46">
        <f t="shared" si="70"/>
        <v>730</v>
      </c>
    </row>
    <row r="217" spans="1:30" x14ac:dyDescent="0.25">
      <c r="A217" s="16"/>
      <c r="B217" s="13">
        <v>210</v>
      </c>
      <c r="C217" s="47">
        <f t="shared" si="63"/>
        <v>43247</v>
      </c>
      <c r="D217" s="48">
        <f t="shared" si="64"/>
        <v>830</v>
      </c>
      <c r="E217" s="14" t="s">
        <v>2</v>
      </c>
      <c r="F217" s="9">
        <f t="shared" si="71"/>
        <v>0.01</v>
      </c>
      <c r="G217" s="14" t="s">
        <v>3</v>
      </c>
      <c r="H217" s="15">
        <f t="shared" si="65"/>
        <v>8.3000000000000007</v>
      </c>
      <c r="I217" s="17"/>
      <c r="J217" s="18">
        <f t="shared" si="54"/>
        <v>15.700000000000028</v>
      </c>
      <c r="K217" s="19" t="str">
        <f t="shared" si="55"/>
        <v>-</v>
      </c>
      <c r="L217" s="20">
        <f t="shared" si="56"/>
        <v>10</v>
      </c>
      <c r="M217" s="13" t="str">
        <f t="shared" si="57"/>
        <v>=</v>
      </c>
      <c r="N217" s="23">
        <f t="shared" si="58"/>
        <v>5.7000000000000277</v>
      </c>
      <c r="O217" s="21"/>
      <c r="P217" s="23">
        <f t="shared" si="59"/>
        <v>0</v>
      </c>
      <c r="Q217" s="10">
        <f t="shared" si="66"/>
        <v>369.69489016320222</v>
      </c>
      <c r="R217" s="24">
        <f t="shared" si="60"/>
        <v>0</v>
      </c>
      <c r="S217" s="25">
        <f>SUM($R$8:R217)</f>
        <v>-2.153088674454511E-17</v>
      </c>
      <c r="T217" s="26">
        <f t="shared" si="61"/>
        <v>-7.9598588101409507E-15</v>
      </c>
      <c r="U217" s="27"/>
      <c r="V217" s="28">
        <f t="shared" si="62"/>
        <v>3029.5000000000005</v>
      </c>
      <c r="W217" s="16"/>
      <c r="X217" s="11"/>
      <c r="Y217" s="16"/>
      <c r="AA217" s="46">
        <f t="shared" si="67"/>
        <v>0</v>
      </c>
      <c r="AB217" s="46" t="str">
        <f t="shared" si="68"/>
        <v>0</v>
      </c>
      <c r="AC217" s="46" t="str">
        <f t="shared" si="69"/>
        <v>0</v>
      </c>
      <c r="AD217" s="46">
        <f t="shared" si="70"/>
        <v>740</v>
      </c>
    </row>
    <row r="218" spans="1:30" x14ac:dyDescent="0.25">
      <c r="A218" s="16"/>
      <c r="B218" s="13">
        <v>211</v>
      </c>
      <c r="C218" s="47">
        <f t="shared" si="63"/>
        <v>43248</v>
      </c>
      <c r="D218" s="48">
        <f t="shared" si="64"/>
        <v>840</v>
      </c>
      <c r="E218" s="14" t="s">
        <v>2</v>
      </c>
      <c r="F218" s="9">
        <f t="shared" si="71"/>
        <v>0.01</v>
      </c>
      <c r="G218" s="14" t="s">
        <v>3</v>
      </c>
      <c r="H218" s="15">
        <f t="shared" si="65"/>
        <v>8.4</v>
      </c>
      <c r="I218" s="17"/>
      <c r="J218" s="18">
        <f t="shared" si="54"/>
        <v>14.100000000000028</v>
      </c>
      <c r="K218" s="19" t="str">
        <f t="shared" si="55"/>
        <v>-</v>
      </c>
      <c r="L218" s="20">
        <f t="shared" si="56"/>
        <v>10</v>
      </c>
      <c r="M218" s="13" t="str">
        <f t="shared" si="57"/>
        <v>=</v>
      </c>
      <c r="N218" s="23">
        <f t="shared" si="58"/>
        <v>4.1000000000000281</v>
      </c>
      <c r="O218" s="21"/>
      <c r="P218" s="23">
        <f t="shared" si="59"/>
        <v>0</v>
      </c>
      <c r="Q218" s="10">
        <f t="shared" si="66"/>
        <v>370.06458505336542</v>
      </c>
      <c r="R218" s="24">
        <f t="shared" si="60"/>
        <v>0</v>
      </c>
      <c r="S218" s="25">
        <f>SUM($R$8:R218)</f>
        <v>-2.153088674454511E-17</v>
      </c>
      <c r="T218" s="26">
        <f t="shared" si="61"/>
        <v>-7.9678186689510923E-15</v>
      </c>
      <c r="U218" s="27"/>
      <c r="V218" s="28">
        <f t="shared" si="62"/>
        <v>3066</v>
      </c>
      <c r="W218" s="16"/>
      <c r="X218" s="11"/>
      <c r="Y218" s="16"/>
      <c r="AA218" s="46">
        <f t="shared" si="67"/>
        <v>0</v>
      </c>
      <c r="AB218" s="46" t="str">
        <f t="shared" si="68"/>
        <v>0</v>
      </c>
      <c r="AC218" s="46" t="str">
        <f t="shared" si="69"/>
        <v>0</v>
      </c>
      <c r="AD218" s="46">
        <f t="shared" si="70"/>
        <v>750</v>
      </c>
    </row>
    <row r="219" spans="1:30" x14ac:dyDescent="0.25">
      <c r="A219" s="16"/>
      <c r="B219" s="13">
        <v>212</v>
      </c>
      <c r="C219" s="47">
        <f t="shared" si="63"/>
        <v>43249</v>
      </c>
      <c r="D219" s="48">
        <f t="shared" si="64"/>
        <v>850</v>
      </c>
      <c r="E219" s="14" t="s">
        <v>2</v>
      </c>
      <c r="F219" s="9">
        <f t="shared" si="71"/>
        <v>0.01</v>
      </c>
      <c r="G219" s="14" t="s">
        <v>3</v>
      </c>
      <c r="H219" s="15">
        <f t="shared" si="65"/>
        <v>8.5</v>
      </c>
      <c r="I219" s="17"/>
      <c r="J219" s="18">
        <f t="shared" si="54"/>
        <v>12.600000000000028</v>
      </c>
      <c r="K219" s="19" t="str">
        <f t="shared" si="55"/>
        <v>-</v>
      </c>
      <c r="L219" s="20">
        <f t="shared" si="56"/>
        <v>10</v>
      </c>
      <c r="M219" s="13" t="str">
        <f t="shared" si="57"/>
        <v>=</v>
      </c>
      <c r="N219" s="23">
        <f t="shared" si="58"/>
        <v>2.6000000000000281</v>
      </c>
      <c r="O219" s="21"/>
      <c r="P219" s="23">
        <f t="shared" si="59"/>
        <v>0</v>
      </c>
      <c r="Q219" s="10">
        <f t="shared" si="66"/>
        <v>370.43464963841876</v>
      </c>
      <c r="R219" s="24">
        <f t="shared" si="60"/>
        <v>0</v>
      </c>
      <c r="S219" s="25">
        <f>SUM($R$8:R219)</f>
        <v>-2.153088674454511E-17</v>
      </c>
      <c r="T219" s="26">
        <f t="shared" si="61"/>
        <v>-7.9757864876200422E-15</v>
      </c>
      <c r="U219" s="27"/>
      <c r="V219" s="28">
        <f t="shared" si="62"/>
        <v>3102.5</v>
      </c>
      <c r="W219" s="16"/>
      <c r="X219" s="11"/>
      <c r="Y219" s="16"/>
      <c r="AA219" s="46">
        <f t="shared" si="67"/>
        <v>0</v>
      </c>
      <c r="AB219" s="46" t="str">
        <f t="shared" si="68"/>
        <v>0</v>
      </c>
      <c r="AC219" s="46" t="str">
        <f t="shared" si="69"/>
        <v>0</v>
      </c>
      <c r="AD219" s="46">
        <f t="shared" si="70"/>
        <v>760</v>
      </c>
    </row>
    <row r="220" spans="1:30" x14ac:dyDescent="0.25">
      <c r="A220" s="16"/>
      <c r="B220" s="13">
        <v>213</v>
      </c>
      <c r="C220" s="47">
        <f t="shared" si="63"/>
        <v>43250</v>
      </c>
      <c r="D220" s="48">
        <f t="shared" si="64"/>
        <v>860</v>
      </c>
      <c r="E220" s="14" t="s">
        <v>2</v>
      </c>
      <c r="F220" s="9">
        <f t="shared" si="71"/>
        <v>0.01</v>
      </c>
      <c r="G220" s="14" t="s">
        <v>3</v>
      </c>
      <c r="H220" s="15">
        <f t="shared" si="65"/>
        <v>8.6000000000000014</v>
      </c>
      <c r="I220" s="17"/>
      <c r="J220" s="18">
        <f t="shared" si="54"/>
        <v>11.200000000000029</v>
      </c>
      <c r="K220" s="19" t="str">
        <f t="shared" si="55"/>
        <v>-</v>
      </c>
      <c r="L220" s="20">
        <f t="shared" si="56"/>
        <v>10</v>
      </c>
      <c r="M220" s="13" t="str">
        <f t="shared" si="57"/>
        <v>=</v>
      </c>
      <c r="N220" s="23">
        <f t="shared" si="58"/>
        <v>1.2000000000000295</v>
      </c>
      <c r="O220" s="21"/>
      <c r="P220" s="23">
        <f t="shared" si="59"/>
        <v>0</v>
      </c>
      <c r="Q220" s="10">
        <f t="shared" si="66"/>
        <v>370.80508428805717</v>
      </c>
      <c r="R220" s="24">
        <f t="shared" si="60"/>
        <v>0</v>
      </c>
      <c r="S220" s="25">
        <f>SUM($R$8:R220)</f>
        <v>-2.153088674454511E-17</v>
      </c>
      <c r="T220" s="26">
        <f t="shared" si="61"/>
        <v>-7.9837622741076624E-15</v>
      </c>
      <c r="U220" s="27"/>
      <c r="V220" s="28">
        <f t="shared" si="62"/>
        <v>3139.0000000000005</v>
      </c>
      <c r="W220" s="16"/>
      <c r="X220" s="11"/>
      <c r="Y220" s="16"/>
      <c r="AA220" s="46">
        <f t="shared" si="67"/>
        <v>0</v>
      </c>
      <c r="AB220" s="46" t="str">
        <f t="shared" si="68"/>
        <v>0</v>
      </c>
      <c r="AC220" s="46" t="str">
        <f t="shared" si="69"/>
        <v>0</v>
      </c>
      <c r="AD220" s="46">
        <f t="shared" si="70"/>
        <v>770</v>
      </c>
    </row>
    <row r="221" spans="1:30" x14ac:dyDescent="0.25">
      <c r="A221" s="16"/>
      <c r="B221" s="13">
        <v>214</v>
      </c>
      <c r="C221" s="47">
        <f t="shared" si="63"/>
        <v>43251</v>
      </c>
      <c r="D221" s="48">
        <f t="shared" si="64"/>
        <v>870</v>
      </c>
      <c r="E221" s="14" t="s">
        <v>2</v>
      </c>
      <c r="F221" s="9">
        <f t="shared" si="71"/>
        <v>0.01</v>
      </c>
      <c r="G221" s="14" t="s">
        <v>3</v>
      </c>
      <c r="H221" s="15">
        <f t="shared" si="65"/>
        <v>8.6999999999999993</v>
      </c>
      <c r="I221" s="17"/>
      <c r="J221" s="18">
        <f t="shared" si="54"/>
        <v>9.9000000000000288</v>
      </c>
      <c r="K221" s="19" t="str">
        <f t="shared" si="55"/>
        <v>-</v>
      </c>
      <c r="L221" s="20" t="str">
        <f t="shared" si="56"/>
        <v>0</v>
      </c>
      <c r="M221" s="13" t="str">
        <f t="shared" si="57"/>
        <v>=</v>
      </c>
      <c r="N221" s="23">
        <f t="shared" si="58"/>
        <v>0</v>
      </c>
      <c r="O221" s="21"/>
      <c r="P221" s="23">
        <f t="shared" si="59"/>
        <v>0</v>
      </c>
      <c r="Q221" s="10">
        <f t="shared" si="66"/>
        <v>371.17588937234524</v>
      </c>
      <c r="R221" s="24">
        <f t="shared" si="60"/>
        <v>0</v>
      </c>
      <c r="S221" s="25">
        <f>SUM($R$8:R221)</f>
        <v>-2.153088674454511E-17</v>
      </c>
      <c r="T221" s="26">
        <f t="shared" si="61"/>
        <v>-7.99174603638177E-15</v>
      </c>
      <c r="U221" s="27"/>
      <c r="V221" s="28">
        <f t="shared" si="62"/>
        <v>3175.4999999999995</v>
      </c>
      <c r="W221" s="16"/>
      <c r="X221" s="11"/>
      <c r="Y221" s="16"/>
      <c r="AA221" s="46">
        <f t="shared" si="67"/>
        <v>0</v>
      </c>
      <c r="AB221" s="46" t="str">
        <f t="shared" si="68"/>
        <v>0</v>
      </c>
      <c r="AC221" s="46" t="str">
        <f t="shared" si="69"/>
        <v>0</v>
      </c>
      <c r="AD221" s="46">
        <f t="shared" si="70"/>
        <v>770</v>
      </c>
    </row>
    <row r="222" spans="1:30" x14ac:dyDescent="0.25">
      <c r="A222" s="16"/>
      <c r="B222" s="13">
        <v>215</v>
      </c>
      <c r="C222" s="47">
        <f t="shared" si="63"/>
        <v>43252</v>
      </c>
      <c r="D222" s="48">
        <f t="shared" si="64"/>
        <v>870</v>
      </c>
      <c r="E222" s="14" t="s">
        <v>2</v>
      </c>
      <c r="F222" s="9">
        <f t="shared" si="71"/>
        <v>0.01</v>
      </c>
      <c r="G222" s="14" t="s">
        <v>3</v>
      </c>
      <c r="H222" s="15">
        <f t="shared" si="65"/>
        <v>8.6999999999999993</v>
      </c>
      <c r="I222" s="17"/>
      <c r="J222" s="18">
        <f t="shared" si="54"/>
        <v>18.60000000000003</v>
      </c>
      <c r="K222" s="19" t="str">
        <f t="shared" si="55"/>
        <v>-</v>
      </c>
      <c r="L222" s="20">
        <f t="shared" si="56"/>
        <v>10</v>
      </c>
      <c r="M222" s="13" t="str">
        <f t="shared" si="57"/>
        <v>=</v>
      </c>
      <c r="N222" s="23">
        <f t="shared" si="58"/>
        <v>8.6000000000000298</v>
      </c>
      <c r="O222" s="21"/>
      <c r="P222" s="23">
        <f t="shared" si="59"/>
        <v>0</v>
      </c>
      <c r="Q222" s="10">
        <f t="shared" si="66"/>
        <v>371.54706526171759</v>
      </c>
      <c r="R222" s="24">
        <f t="shared" si="60"/>
        <v>0</v>
      </c>
      <c r="S222" s="25">
        <f>SUM($R$8:R222)</f>
        <v>-2.153088674454511E-17</v>
      </c>
      <c r="T222" s="26">
        <f t="shared" si="61"/>
        <v>-7.9997377824181526E-15</v>
      </c>
      <c r="U222" s="27"/>
      <c r="V222" s="28">
        <f t="shared" si="62"/>
        <v>3175.4999999999995</v>
      </c>
      <c r="W222" s="16"/>
      <c r="X222" s="11"/>
      <c r="Y222" s="16"/>
      <c r="AA222" s="46">
        <f t="shared" si="67"/>
        <v>0</v>
      </c>
      <c r="AB222" s="46" t="str">
        <f t="shared" si="68"/>
        <v>0</v>
      </c>
      <c r="AC222" s="46" t="str">
        <f t="shared" si="69"/>
        <v>0</v>
      </c>
      <c r="AD222" s="46">
        <f t="shared" si="70"/>
        <v>780</v>
      </c>
    </row>
    <row r="223" spans="1:30" x14ac:dyDescent="0.25">
      <c r="A223" s="16"/>
      <c r="B223" s="13">
        <v>216</v>
      </c>
      <c r="C223" s="47">
        <f t="shared" si="63"/>
        <v>43253</v>
      </c>
      <c r="D223" s="48">
        <f t="shared" si="64"/>
        <v>880</v>
      </c>
      <c r="E223" s="14" t="s">
        <v>2</v>
      </c>
      <c r="F223" s="9">
        <f t="shared" si="71"/>
        <v>0.01</v>
      </c>
      <c r="G223" s="14" t="s">
        <v>3</v>
      </c>
      <c r="H223" s="15">
        <f t="shared" si="65"/>
        <v>8.8000000000000007</v>
      </c>
      <c r="I223" s="17"/>
      <c r="J223" s="18">
        <f t="shared" si="54"/>
        <v>17.400000000000031</v>
      </c>
      <c r="K223" s="19" t="str">
        <f t="shared" si="55"/>
        <v>-</v>
      </c>
      <c r="L223" s="20">
        <f t="shared" si="56"/>
        <v>10</v>
      </c>
      <c r="M223" s="13" t="str">
        <f t="shared" si="57"/>
        <v>=</v>
      </c>
      <c r="N223" s="23">
        <f t="shared" si="58"/>
        <v>7.4000000000000306</v>
      </c>
      <c r="O223" s="21"/>
      <c r="P223" s="23">
        <f t="shared" si="59"/>
        <v>0</v>
      </c>
      <c r="Q223" s="10">
        <f t="shared" si="66"/>
        <v>371.91861232697931</v>
      </c>
      <c r="R223" s="24">
        <f t="shared" si="60"/>
        <v>0</v>
      </c>
      <c r="S223" s="25">
        <f>SUM($R$8:R223)</f>
        <v>-2.153088674454511E-17</v>
      </c>
      <c r="T223" s="26">
        <f t="shared" si="61"/>
        <v>-8.0077375202005701E-15</v>
      </c>
      <c r="U223" s="27"/>
      <c r="V223" s="28">
        <f t="shared" si="62"/>
        <v>3212.0000000000005</v>
      </c>
      <c r="W223" s="16"/>
      <c r="X223" s="11"/>
      <c r="Y223" s="16"/>
      <c r="AA223" s="46">
        <f t="shared" si="67"/>
        <v>0</v>
      </c>
      <c r="AB223" s="46" t="str">
        <f t="shared" si="68"/>
        <v>0</v>
      </c>
      <c r="AC223" s="46" t="str">
        <f t="shared" si="69"/>
        <v>0</v>
      </c>
      <c r="AD223" s="46">
        <f t="shared" si="70"/>
        <v>790</v>
      </c>
    </row>
    <row r="224" spans="1:30" x14ac:dyDescent="0.25">
      <c r="A224" s="16"/>
      <c r="B224" s="13">
        <v>217</v>
      </c>
      <c r="C224" s="47">
        <f t="shared" si="63"/>
        <v>43254</v>
      </c>
      <c r="D224" s="48">
        <f t="shared" si="64"/>
        <v>890</v>
      </c>
      <c r="E224" s="14" t="s">
        <v>2</v>
      </c>
      <c r="F224" s="9">
        <f t="shared" si="71"/>
        <v>0.01</v>
      </c>
      <c r="G224" s="14" t="s">
        <v>3</v>
      </c>
      <c r="H224" s="15">
        <f t="shared" si="65"/>
        <v>8.9</v>
      </c>
      <c r="I224" s="17"/>
      <c r="J224" s="18">
        <f t="shared" si="54"/>
        <v>16.300000000000033</v>
      </c>
      <c r="K224" s="19" t="str">
        <f t="shared" si="55"/>
        <v>-</v>
      </c>
      <c r="L224" s="20">
        <f t="shared" si="56"/>
        <v>10</v>
      </c>
      <c r="M224" s="13" t="str">
        <f t="shared" si="57"/>
        <v>=</v>
      </c>
      <c r="N224" s="23">
        <f t="shared" si="58"/>
        <v>6.3000000000000327</v>
      </c>
      <c r="O224" s="21"/>
      <c r="P224" s="23">
        <f t="shared" si="59"/>
        <v>0</v>
      </c>
      <c r="Q224" s="10">
        <f t="shared" si="66"/>
        <v>372.29053093930628</v>
      </c>
      <c r="R224" s="24">
        <f t="shared" si="60"/>
        <v>0</v>
      </c>
      <c r="S224" s="25">
        <f>SUM($R$8:R224)</f>
        <v>-2.153088674454511E-17</v>
      </c>
      <c r="T224" s="26">
        <f t="shared" si="61"/>
        <v>-8.0157452577207704E-15</v>
      </c>
      <c r="U224" s="27"/>
      <c r="V224" s="28">
        <f t="shared" si="62"/>
        <v>3248.5</v>
      </c>
      <c r="W224" s="16"/>
      <c r="X224" s="11"/>
      <c r="Y224" s="16"/>
      <c r="AA224" s="46">
        <f t="shared" si="67"/>
        <v>0</v>
      </c>
      <c r="AB224" s="46" t="str">
        <f t="shared" si="68"/>
        <v>0</v>
      </c>
      <c r="AC224" s="46" t="str">
        <f t="shared" si="69"/>
        <v>0</v>
      </c>
      <c r="AD224" s="46">
        <f t="shared" si="70"/>
        <v>800</v>
      </c>
    </row>
    <row r="225" spans="1:30" x14ac:dyDescent="0.25">
      <c r="A225" s="16"/>
      <c r="B225" s="13">
        <v>218</v>
      </c>
      <c r="C225" s="47">
        <f t="shared" si="63"/>
        <v>43255</v>
      </c>
      <c r="D225" s="48">
        <f t="shared" si="64"/>
        <v>900</v>
      </c>
      <c r="E225" s="14" t="s">
        <v>2</v>
      </c>
      <c r="F225" s="9">
        <f t="shared" si="71"/>
        <v>0.01</v>
      </c>
      <c r="G225" s="14" t="s">
        <v>3</v>
      </c>
      <c r="H225" s="15">
        <f t="shared" si="65"/>
        <v>9</v>
      </c>
      <c r="I225" s="17"/>
      <c r="J225" s="18">
        <f t="shared" si="54"/>
        <v>15.300000000000033</v>
      </c>
      <c r="K225" s="19" t="str">
        <f t="shared" si="55"/>
        <v>-</v>
      </c>
      <c r="L225" s="20">
        <f t="shared" si="56"/>
        <v>10</v>
      </c>
      <c r="M225" s="13" t="str">
        <f t="shared" si="57"/>
        <v>=</v>
      </c>
      <c r="N225" s="23">
        <f t="shared" si="58"/>
        <v>5.3000000000000327</v>
      </c>
      <c r="O225" s="21"/>
      <c r="P225" s="23">
        <f t="shared" si="59"/>
        <v>0</v>
      </c>
      <c r="Q225" s="10">
        <f t="shared" si="66"/>
        <v>372.6628214702456</v>
      </c>
      <c r="R225" s="24">
        <f t="shared" si="60"/>
        <v>0</v>
      </c>
      <c r="S225" s="25">
        <f>SUM($R$8:R225)</f>
        <v>-2.153088674454511E-17</v>
      </c>
      <c r="T225" s="26">
        <f t="shared" si="61"/>
        <v>-8.0237610029784925E-15</v>
      </c>
      <c r="U225" s="27"/>
      <c r="V225" s="28">
        <f t="shared" si="62"/>
        <v>3285</v>
      </c>
      <c r="W225" s="16"/>
      <c r="X225" s="11"/>
      <c r="Y225" s="16"/>
      <c r="AA225" s="46">
        <f t="shared" si="67"/>
        <v>0</v>
      </c>
      <c r="AB225" s="46" t="str">
        <f t="shared" si="68"/>
        <v>0</v>
      </c>
      <c r="AC225" s="46" t="str">
        <f t="shared" si="69"/>
        <v>0</v>
      </c>
      <c r="AD225" s="46">
        <f t="shared" si="70"/>
        <v>810</v>
      </c>
    </row>
    <row r="226" spans="1:30" x14ac:dyDescent="0.25">
      <c r="A226" s="16"/>
      <c r="B226" s="13">
        <v>219</v>
      </c>
      <c r="C226" s="47">
        <f t="shared" si="63"/>
        <v>43256</v>
      </c>
      <c r="D226" s="48">
        <f t="shared" si="64"/>
        <v>910</v>
      </c>
      <c r="E226" s="14" t="s">
        <v>2</v>
      </c>
      <c r="F226" s="9">
        <f t="shared" si="71"/>
        <v>0.01</v>
      </c>
      <c r="G226" s="14" t="s">
        <v>3</v>
      </c>
      <c r="H226" s="15">
        <f t="shared" si="65"/>
        <v>9.1</v>
      </c>
      <c r="I226" s="17"/>
      <c r="J226" s="18">
        <f t="shared" si="54"/>
        <v>14.400000000000032</v>
      </c>
      <c r="K226" s="19" t="str">
        <f t="shared" si="55"/>
        <v>-</v>
      </c>
      <c r="L226" s="20">
        <f t="shared" si="56"/>
        <v>10</v>
      </c>
      <c r="M226" s="13" t="str">
        <f t="shared" si="57"/>
        <v>=</v>
      </c>
      <c r="N226" s="23">
        <f t="shared" si="58"/>
        <v>4.4000000000000323</v>
      </c>
      <c r="O226" s="21"/>
      <c r="P226" s="23">
        <f t="shared" si="59"/>
        <v>0</v>
      </c>
      <c r="Q226" s="10">
        <f t="shared" si="66"/>
        <v>373.03548429171587</v>
      </c>
      <c r="R226" s="24">
        <f t="shared" si="60"/>
        <v>0</v>
      </c>
      <c r="S226" s="25">
        <f>SUM($R$8:R226)</f>
        <v>-2.153088674454511E-17</v>
      </c>
      <c r="T226" s="26">
        <f t="shared" si="61"/>
        <v>-8.0317847639814714E-15</v>
      </c>
      <c r="U226" s="27"/>
      <c r="V226" s="28">
        <f t="shared" si="62"/>
        <v>3321.5</v>
      </c>
      <c r="W226" s="16"/>
      <c r="X226" s="11"/>
      <c r="Y226" s="16"/>
      <c r="AA226" s="46">
        <f t="shared" si="67"/>
        <v>0</v>
      </c>
      <c r="AB226" s="46" t="str">
        <f t="shared" si="68"/>
        <v>0</v>
      </c>
      <c r="AC226" s="46" t="str">
        <f t="shared" si="69"/>
        <v>0</v>
      </c>
      <c r="AD226" s="46">
        <f t="shared" si="70"/>
        <v>820</v>
      </c>
    </row>
    <row r="227" spans="1:30" x14ac:dyDescent="0.25">
      <c r="A227" s="16"/>
      <c r="B227" s="13">
        <v>220</v>
      </c>
      <c r="C227" s="47">
        <f t="shared" si="63"/>
        <v>43257</v>
      </c>
      <c r="D227" s="48">
        <f t="shared" si="64"/>
        <v>920</v>
      </c>
      <c r="E227" s="14" t="s">
        <v>2</v>
      </c>
      <c r="F227" s="9">
        <f t="shared" si="71"/>
        <v>0.01</v>
      </c>
      <c r="G227" s="14" t="s">
        <v>3</v>
      </c>
      <c r="H227" s="15">
        <f t="shared" si="65"/>
        <v>9.1999999999999993</v>
      </c>
      <c r="I227" s="17"/>
      <c r="J227" s="18">
        <f t="shared" si="54"/>
        <v>13.600000000000032</v>
      </c>
      <c r="K227" s="19" t="str">
        <f t="shared" si="55"/>
        <v>-</v>
      </c>
      <c r="L227" s="20">
        <f t="shared" si="56"/>
        <v>10</v>
      </c>
      <c r="M227" s="13" t="str">
        <f t="shared" si="57"/>
        <v>=</v>
      </c>
      <c r="N227" s="23">
        <f t="shared" si="58"/>
        <v>3.6000000000000316</v>
      </c>
      <c r="O227" s="21"/>
      <c r="P227" s="23">
        <f t="shared" si="59"/>
        <v>-4.4408920985006262E-16</v>
      </c>
      <c r="Q227" s="10">
        <f t="shared" si="66"/>
        <v>373.40851977600761</v>
      </c>
      <c r="R227" s="24">
        <f t="shared" si="60"/>
        <v>-1.1892851564191772E-18</v>
      </c>
      <c r="S227" s="25">
        <f>SUM($R$8:R227)</f>
        <v>-2.2720171900964287E-17</v>
      </c>
      <c r="T227" s="26">
        <f t="shared" si="61"/>
        <v>-8.4839057585955146E-15</v>
      </c>
      <c r="U227" s="27"/>
      <c r="V227" s="28">
        <f t="shared" si="62"/>
        <v>3357.9999999999995</v>
      </c>
      <c r="W227" s="16"/>
      <c r="X227" s="11"/>
      <c r="Y227" s="16"/>
      <c r="AA227" s="46">
        <f t="shared" si="67"/>
        <v>0</v>
      </c>
      <c r="AB227" s="46" t="str">
        <f t="shared" si="68"/>
        <v>0</v>
      </c>
      <c r="AC227" s="46" t="str">
        <f t="shared" si="69"/>
        <v>0</v>
      </c>
      <c r="AD227" s="46">
        <f t="shared" si="70"/>
        <v>830</v>
      </c>
    </row>
    <row r="228" spans="1:30" x14ac:dyDescent="0.25">
      <c r="A228" s="16"/>
      <c r="B228" s="13">
        <v>221</v>
      </c>
      <c r="C228" s="47">
        <f t="shared" si="63"/>
        <v>43258</v>
      </c>
      <c r="D228" s="48">
        <f t="shared" si="64"/>
        <v>930</v>
      </c>
      <c r="E228" s="14" t="s">
        <v>2</v>
      </c>
      <c r="F228" s="9">
        <f t="shared" si="71"/>
        <v>0.01</v>
      </c>
      <c r="G228" s="14" t="s">
        <v>3</v>
      </c>
      <c r="H228" s="15">
        <f t="shared" si="65"/>
        <v>9.3000000000000007</v>
      </c>
      <c r="I228" s="17"/>
      <c r="J228" s="18">
        <f t="shared" si="54"/>
        <v>12.900000000000032</v>
      </c>
      <c r="K228" s="19" t="str">
        <f t="shared" si="55"/>
        <v>-</v>
      </c>
      <c r="L228" s="20">
        <f t="shared" si="56"/>
        <v>10</v>
      </c>
      <c r="M228" s="13" t="str">
        <f t="shared" si="57"/>
        <v>=</v>
      </c>
      <c r="N228" s="23">
        <f t="shared" si="58"/>
        <v>2.9000000000000323</v>
      </c>
      <c r="O228" s="21"/>
      <c r="P228" s="23">
        <f t="shared" si="59"/>
        <v>0</v>
      </c>
      <c r="Q228" s="10">
        <f t="shared" si="66"/>
        <v>373.78192829578364</v>
      </c>
      <c r="R228" s="24">
        <f t="shared" si="60"/>
        <v>0</v>
      </c>
      <c r="S228" s="25">
        <f>SUM($R$8:R228)</f>
        <v>-2.2720171900964287E-17</v>
      </c>
      <c r="T228" s="26">
        <f t="shared" si="61"/>
        <v>-8.4923896643541107E-15</v>
      </c>
      <c r="U228" s="27"/>
      <c r="V228" s="28">
        <f t="shared" si="62"/>
        <v>3394.5000000000005</v>
      </c>
      <c r="W228" s="16"/>
      <c r="X228" s="11"/>
      <c r="Y228" s="16"/>
      <c r="AA228" s="46">
        <f t="shared" si="67"/>
        <v>0</v>
      </c>
      <c r="AB228" s="46" t="str">
        <f t="shared" si="68"/>
        <v>0</v>
      </c>
      <c r="AC228" s="46" t="str">
        <f t="shared" si="69"/>
        <v>0</v>
      </c>
      <c r="AD228" s="46">
        <f t="shared" si="70"/>
        <v>840</v>
      </c>
    </row>
    <row r="229" spans="1:30" x14ac:dyDescent="0.25">
      <c r="A229" s="16"/>
      <c r="B229" s="13">
        <v>222</v>
      </c>
      <c r="C229" s="47">
        <f t="shared" si="63"/>
        <v>43259</v>
      </c>
      <c r="D229" s="48">
        <f t="shared" si="64"/>
        <v>940</v>
      </c>
      <c r="E229" s="14" t="s">
        <v>2</v>
      </c>
      <c r="F229" s="9">
        <f t="shared" si="71"/>
        <v>0.01</v>
      </c>
      <c r="G229" s="14" t="s">
        <v>3</v>
      </c>
      <c r="H229" s="15">
        <f t="shared" si="65"/>
        <v>9.4</v>
      </c>
      <c r="I229" s="17"/>
      <c r="J229" s="18">
        <f t="shared" si="54"/>
        <v>12.300000000000033</v>
      </c>
      <c r="K229" s="19" t="str">
        <f t="shared" si="55"/>
        <v>-</v>
      </c>
      <c r="L229" s="20">
        <f t="shared" si="56"/>
        <v>10</v>
      </c>
      <c r="M229" s="13" t="str">
        <f t="shared" si="57"/>
        <v>=</v>
      </c>
      <c r="N229" s="23">
        <f t="shared" si="58"/>
        <v>2.3000000000000327</v>
      </c>
      <c r="O229" s="21"/>
      <c r="P229" s="23">
        <f t="shared" si="59"/>
        <v>0</v>
      </c>
      <c r="Q229" s="10">
        <f t="shared" si="66"/>
        <v>374.15571022407943</v>
      </c>
      <c r="R229" s="24">
        <f t="shared" si="60"/>
        <v>0</v>
      </c>
      <c r="S229" s="25">
        <f>SUM($R$8:R229)</f>
        <v>-2.2720171900964287E-17</v>
      </c>
      <c r="T229" s="26">
        <f t="shared" si="61"/>
        <v>-8.500882054018466E-15</v>
      </c>
      <c r="U229" s="27"/>
      <c r="V229" s="28">
        <f t="shared" si="62"/>
        <v>3431</v>
      </c>
      <c r="W229" s="16"/>
      <c r="X229" s="11"/>
      <c r="Y229" s="16"/>
      <c r="AA229" s="46">
        <f t="shared" si="67"/>
        <v>0</v>
      </c>
      <c r="AB229" s="46" t="str">
        <f t="shared" si="68"/>
        <v>0</v>
      </c>
      <c r="AC229" s="46" t="str">
        <f t="shared" si="69"/>
        <v>0</v>
      </c>
      <c r="AD229" s="46">
        <f t="shared" si="70"/>
        <v>850</v>
      </c>
    </row>
    <row r="230" spans="1:30" x14ac:dyDescent="0.25">
      <c r="A230" s="16"/>
      <c r="B230" s="13">
        <v>223</v>
      </c>
      <c r="C230" s="47">
        <f t="shared" si="63"/>
        <v>43260</v>
      </c>
      <c r="D230" s="48">
        <f t="shared" si="64"/>
        <v>950</v>
      </c>
      <c r="E230" s="14" t="s">
        <v>2</v>
      </c>
      <c r="F230" s="9">
        <f t="shared" si="71"/>
        <v>0.01</v>
      </c>
      <c r="G230" s="14" t="s">
        <v>3</v>
      </c>
      <c r="H230" s="15">
        <f t="shared" si="65"/>
        <v>9.5</v>
      </c>
      <c r="I230" s="17"/>
      <c r="J230" s="18">
        <f t="shared" si="54"/>
        <v>11.800000000000033</v>
      </c>
      <c r="K230" s="19" t="str">
        <f t="shared" si="55"/>
        <v>-</v>
      </c>
      <c r="L230" s="20">
        <f t="shared" si="56"/>
        <v>10</v>
      </c>
      <c r="M230" s="13" t="str">
        <f t="shared" si="57"/>
        <v>=</v>
      </c>
      <c r="N230" s="23">
        <f t="shared" si="58"/>
        <v>1.8000000000000327</v>
      </c>
      <c r="O230" s="21"/>
      <c r="P230" s="23">
        <f t="shared" si="59"/>
        <v>0</v>
      </c>
      <c r="Q230" s="10">
        <f t="shared" si="66"/>
        <v>374.52986593430353</v>
      </c>
      <c r="R230" s="24">
        <f t="shared" si="60"/>
        <v>0</v>
      </c>
      <c r="S230" s="25">
        <f>SUM($R$8:R230)</f>
        <v>-2.2720171900964287E-17</v>
      </c>
      <c r="T230" s="26">
        <f t="shared" si="61"/>
        <v>-8.5093829360724845E-15</v>
      </c>
      <c r="U230" s="27"/>
      <c r="V230" s="28">
        <f t="shared" si="62"/>
        <v>3467.5</v>
      </c>
      <c r="W230" s="16"/>
      <c r="X230" s="11"/>
      <c r="Y230" s="16"/>
      <c r="AA230" s="46">
        <f t="shared" si="67"/>
        <v>0</v>
      </c>
      <c r="AB230" s="46" t="str">
        <f t="shared" si="68"/>
        <v>0</v>
      </c>
      <c r="AC230" s="46" t="str">
        <f t="shared" si="69"/>
        <v>0</v>
      </c>
      <c r="AD230" s="46">
        <f t="shared" si="70"/>
        <v>860</v>
      </c>
    </row>
    <row r="231" spans="1:30" x14ac:dyDescent="0.25">
      <c r="A231" s="16"/>
      <c r="B231" s="13">
        <v>224</v>
      </c>
      <c r="C231" s="47">
        <f t="shared" si="63"/>
        <v>43261</v>
      </c>
      <c r="D231" s="48">
        <f t="shared" si="64"/>
        <v>960</v>
      </c>
      <c r="E231" s="14" t="s">
        <v>2</v>
      </c>
      <c r="F231" s="9">
        <f t="shared" si="71"/>
        <v>0.01</v>
      </c>
      <c r="G231" s="14" t="s">
        <v>3</v>
      </c>
      <c r="H231" s="15">
        <f t="shared" si="65"/>
        <v>9.6</v>
      </c>
      <c r="I231" s="17"/>
      <c r="J231" s="18">
        <f t="shared" si="54"/>
        <v>11.400000000000032</v>
      </c>
      <c r="K231" s="19" t="str">
        <f t="shared" si="55"/>
        <v>-</v>
      </c>
      <c r="L231" s="20">
        <f t="shared" si="56"/>
        <v>10</v>
      </c>
      <c r="M231" s="13" t="str">
        <f t="shared" si="57"/>
        <v>=</v>
      </c>
      <c r="N231" s="23">
        <f t="shared" si="58"/>
        <v>1.4000000000000323</v>
      </c>
      <c r="O231" s="21"/>
      <c r="P231" s="23">
        <f t="shared" si="59"/>
        <v>0</v>
      </c>
      <c r="Q231" s="10">
        <f t="shared" si="66"/>
        <v>374.90439580023781</v>
      </c>
      <c r="R231" s="24">
        <f t="shared" si="60"/>
        <v>0</v>
      </c>
      <c r="S231" s="25">
        <f>SUM($R$8:R231)</f>
        <v>-2.2720171900964287E-17</v>
      </c>
      <c r="T231" s="26">
        <f t="shared" si="61"/>
        <v>-8.5178923190085569E-15</v>
      </c>
      <c r="U231" s="27"/>
      <c r="V231" s="28">
        <f t="shared" si="62"/>
        <v>3504</v>
      </c>
      <c r="W231" s="16"/>
      <c r="X231" s="11"/>
      <c r="Y231" s="16"/>
      <c r="AA231" s="46">
        <f t="shared" si="67"/>
        <v>0</v>
      </c>
      <c r="AB231" s="46" t="str">
        <f t="shared" si="68"/>
        <v>0</v>
      </c>
      <c r="AC231" s="46" t="str">
        <f t="shared" si="69"/>
        <v>0</v>
      </c>
      <c r="AD231" s="46">
        <f t="shared" si="70"/>
        <v>870</v>
      </c>
    </row>
    <row r="232" spans="1:30" x14ac:dyDescent="0.25">
      <c r="A232" s="16"/>
      <c r="B232" s="13">
        <v>225</v>
      </c>
      <c r="C232" s="47">
        <f t="shared" si="63"/>
        <v>43262</v>
      </c>
      <c r="D232" s="48">
        <f t="shared" si="64"/>
        <v>970</v>
      </c>
      <c r="E232" s="14" t="s">
        <v>2</v>
      </c>
      <c r="F232" s="9">
        <f t="shared" si="71"/>
        <v>0.01</v>
      </c>
      <c r="G232" s="14" t="s">
        <v>3</v>
      </c>
      <c r="H232" s="15">
        <f t="shared" si="65"/>
        <v>9.7000000000000011</v>
      </c>
      <c r="I232" s="17"/>
      <c r="J232" s="18">
        <f t="shared" si="54"/>
        <v>11.100000000000033</v>
      </c>
      <c r="K232" s="19" t="str">
        <f t="shared" si="55"/>
        <v>-</v>
      </c>
      <c r="L232" s="20">
        <f t="shared" si="56"/>
        <v>10</v>
      </c>
      <c r="M232" s="13" t="str">
        <f t="shared" si="57"/>
        <v>=</v>
      </c>
      <c r="N232" s="23">
        <f t="shared" si="58"/>
        <v>1.1000000000000334</v>
      </c>
      <c r="O232" s="21"/>
      <c r="P232" s="23">
        <f t="shared" si="59"/>
        <v>0</v>
      </c>
      <c r="Q232" s="10">
        <f t="shared" si="66"/>
        <v>375.27930019603804</v>
      </c>
      <c r="R232" s="24">
        <f t="shared" si="60"/>
        <v>0</v>
      </c>
      <c r="S232" s="25">
        <f>SUM($R$8:R232)</f>
        <v>-2.2720171900964287E-17</v>
      </c>
      <c r="T232" s="26">
        <f t="shared" si="61"/>
        <v>-8.5264102113275649E-15</v>
      </c>
      <c r="U232" s="27"/>
      <c r="V232" s="28">
        <f t="shared" si="62"/>
        <v>3540.5000000000005</v>
      </c>
      <c r="W232" s="16"/>
      <c r="X232" s="11"/>
      <c r="Y232" s="16"/>
      <c r="AA232" s="46">
        <f t="shared" si="67"/>
        <v>0</v>
      </c>
      <c r="AB232" s="46" t="str">
        <f t="shared" si="68"/>
        <v>0</v>
      </c>
      <c r="AC232" s="46" t="str">
        <f t="shared" si="69"/>
        <v>0</v>
      </c>
      <c r="AD232" s="46">
        <f t="shared" si="70"/>
        <v>880</v>
      </c>
    </row>
    <row r="233" spans="1:30" x14ac:dyDescent="0.25">
      <c r="A233" s="16"/>
      <c r="B233" s="13">
        <v>226</v>
      </c>
      <c r="C233" s="47">
        <f t="shared" si="63"/>
        <v>43263</v>
      </c>
      <c r="D233" s="48">
        <f t="shared" si="64"/>
        <v>980</v>
      </c>
      <c r="E233" s="14" t="s">
        <v>2</v>
      </c>
      <c r="F233" s="9">
        <f t="shared" si="71"/>
        <v>0.01</v>
      </c>
      <c r="G233" s="14" t="s">
        <v>3</v>
      </c>
      <c r="H233" s="15">
        <f t="shared" si="65"/>
        <v>9.8000000000000007</v>
      </c>
      <c r="I233" s="17"/>
      <c r="J233" s="18">
        <f t="shared" si="54"/>
        <v>10.900000000000034</v>
      </c>
      <c r="K233" s="19" t="str">
        <f t="shared" si="55"/>
        <v>-</v>
      </c>
      <c r="L233" s="20">
        <f t="shared" si="56"/>
        <v>10</v>
      </c>
      <c r="M233" s="13" t="str">
        <f t="shared" si="57"/>
        <v>=</v>
      </c>
      <c r="N233" s="23">
        <f t="shared" si="58"/>
        <v>0.90000000000003411</v>
      </c>
      <c r="O233" s="21"/>
      <c r="P233" s="23">
        <f t="shared" si="59"/>
        <v>0</v>
      </c>
      <c r="Q233" s="10">
        <f t="shared" si="66"/>
        <v>375.65457949623408</v>
      </c>
      <c r="R233" s="24">
        <f t="shared" si="60"/>
        <v>0</v>
      </c>
      <c r="S233" s="25">
        <f>SUM($R$8:R233)</f>
        <v>-2.2720171900964287E-17</v>
      </c>
      <c r="T233" s="26">
        <f t="shared" si="61"/>
        <v>-8.5349366215388929E-15</v>
      </c>
      <c r="U233" s="27"/>
      <c r="V233" s="28">
        <f t="shared" si="62"/>
        <v>3577.0000000000005</v>
      </c>
      <c r="W233" s="16"/>
      <c r="X233" s="11"/>
      <c r="Y233" s="16"/>
      <c r="AA233" s="46">
        <f t="shared" si="67"/>
        <v>0</v>
      </c>
      <c r="AB233" s="46" t="str">
        <f t="shared" si="68"/>
        <v>0</v>
      </c>
      <c r="AC233" s="46" t="str">
        <f t="shared" si="69"/>
        <v>0</v>
      </c>
      <c r="AD233" s="46">
        <f t="shared" si="70"/>
        <v>890</v>
      </c>
    </row>
    <row r="234" spans="1:30" x14ac:dyDescent="0.25">
      <c r="A234" s="16"/>
      <c r="B234" s="13">
        <v>227</v>
      </c>
      <c r="C234" s="47">
        <f t="shared" si="63"/>
        <v>43264</v>
      </c>
      <c r="D234" s="48">
        <f t="shared" si="64"/>
        <v>990</v>
      </c>
      <c r="E234" s="14" t="s">
        <v>2</v>
      </c>
      <c r="F234" s="9">
        <f t="shared" si="71"/>
        <v>0.01</v>
      </c>
      <c r="G234" s="14" t="s">
        <v>3</v>
      </c>
      <c r="H234" s="15">
        <f t="shared" si="65"/>
        <v>9.9</v>
      </c>
      <c r="I234" s="17"/>
      <c r="J234" s="18">
        <f t="shared" si="54"/>
        <v>10.800000000000034</v>
      </c>
      <c r="K234" s="19" t="str">
        <f t="shared" si="55"/>
        <v>-</v>
      </c>
      <c r="L234" s="20">
        <f t="shared" si="56"/>
        <v>10</v>
      </c>
      <c r="M234" s="13" t="str">
        <f t="shared" si="57"/>
        <v>=</v>
      </c>
      <c r="N234" s="23">
        <f t="shared" si="58"/>
        <v>0.80000000000003446</v>
      </c>
      <c r="O234" s="21"/>
      <c r="P234" s="23">
        <f t="shared" si="59"/>
        <v>0</v>
      </c>
      <c r="Q234" s="10">
        <f t="shared" si="66"/>
        <v>376.03023407573033</v>
      </c>
      <c r="R234" s="24">
        <f t="shared" si="60"/>
        <v>0</v>
      </c>
      <c r="S234" s="25">
        <f>SUM($R$8:R234)</f>
        <v>-2.2720171900964287E-17</v>
      </c>
      <c r="T234" s="26">
        <f t="shared" si="61"/>
        <v>-8.5434715581604321E-15</v>
      </c>
      <c r="U234" s="27"/>
      <c r="V234" s="28">
        <f t="shared" si="62"/>
        <v>3613.5</v>
      </c>
      <c r="W234" s="16"/>
      <c r="X234" s="11"/>
      <c r="Y234" s="16"/>
      <c r="AA234" s="46">
        <f t="shared" si="67"/>
        <v>0</v>
      </c>
      <c r="AB234" s="46" t="str">
        <f t="shared" si="68"/>
        <v>0</v>
      </c>
      <c r="AC234" s="46" t="str">
        <f t="shared" si="69"/>
        <v>0</v>
      </c>
      <c r="AD234" s="46">
        <f t="shared" si="70"/>
        <v>900</v>
      </c>
    </row>
    <row r="235" spans="1:30" x14ac:dyDescent="0.25">
      <c r="A235" s="16"/>
      <c r="B235" s="13">
        <v>228</v>
      </c>
      <c r="C235" s="47">
        <f t="shared" si="63"/>
        <v>43265</v>
      </c>
      <c r="D235" s="48">
        <f t="shared" si="64"/>
        <v>1000</v>
      </c>
      <c r="E235" s="14" t="s">
        <v>2</v>
      </c>
      <c r="F235" s="9">
        <f t="shared" si="71"/>
        <v>0.01</v>
      </c>
      <c r="G235" s="14" t="s">
        <v>3</v>
      </c>
      <c r="H235" s="15">
        <f t="shared" si="65"/>
        <v>10</v>
      </c>
      <c r="I235" s="17"/>
      <c r="J235" s="18">
        <f t="shared" si="54"/>
        <v>10.800000000000034</v>
      </c>
      <c r="K235" s="19" t="str">
        <f t="shared" si="55"/>
        <v>-</v>
      </c>
      <c r="L235" s="20">
        <f t="shared" si="56"/>
        <v>10</v>
      </c>
      <c r="M235" s="13" t="str">
        <f t="shared" si="57"/>
        <v>=</v>
      </c>
      <c r="N235" s="23">
        <f t="shared" si="58"/>
        <v>0.80000000000003446</v>
      </c>
      <c r="O235" s="21"/>
      <c r="P235" s="23">
        <f t="shared" si="59"/>
        <v>0</v>
      </c>
      <c r="Q235" s="10">
        <f t="shared" si="66"/>
        <v>376.40626430980609</v>
      </c>
      <c r="R235" s="24">
        <f t="shared" si="60"/>
        <v>0</v>
      </c>
      <c r="S235" s="25">
        <f>SUM($R$8:R235)</f>
        <v>-2.2720171900964287E-17</v>
      </c>
      <c r="T235" s="26">
        <f t="shared" si="61"/>
        <v>-8.5520150297185934E-15</v>
      </c>
      <c r="U235" s="27"/>
      <c r="V235" s="28">
        <f t="shared" si="62"/>
        <v>3650</v>
      </c>
      <c r="W235" s="16"/>
      <c r="X235" s="11"/>
      <c r="Y235" s="16"/>
      <c r="AA235" s="46">
        <f t="shared" si="67"/>
        <v>0</v>
      </c>
      <c r="AB235" s="46" t="str">
        <f t="shared" si="68"/>
        <v>0</v>
      </c>
      <c r="AC235" s="46" t="str">
        <f t="shared" si="69"/>
        <v>0</v>
      </c>
      <c r="AD235" s="46">
        <f t="shared" si="70"/>
        <v>910</v>
      </c>
    </row>
    <row r="236" spans="1:30" x14ac:dyDescent="0.25">
      <c r="A236" s="16"/>
      <c r="B236" s="13">
        <v>229</v>
      </c>
      <c r="C236" s="47">
        <f t="shared" si="63"/>
        <v>43266</v>
      </c>
      <c r="D236" s="48">
        <f t="shared" si="64"/>
        <v>1010</v>
      </c>
      <c r="E236" s="14" t="s">
        <v>2</v>
      </c>
      <c r="F236" s="9">
        <f t="shared" si="71"/>
        <v>0.01</v>
      </c>
      <c r="G236" s="14" t="s">
        <v>3</v>
      </c>
      <c r="H236" s="15">
        <f t="shared" si="65"/>
        <v>10.1</v>
      </c>
      <c r="I236" s="17"/>
      <c r="J236" s="18">
        <f t="shared" si="54"/>
        <v>10.900000000000034</v>
      </c>
      <c r="K236" s="19" t="str">
        <f t="shared" si="55"/>
        <v>-</v>
      </c>
      <c r="L236" s="20">
        <f t="shared" si="56"/>
        <v>10</v>
      </c>
      <c r="M236" s="13" t="str">
        <f t="shared" si="57"/>
        <v>=</v>
      </c>
      <c r="N236" s="23">
        <f t="shared" si="58"/>
        <v>0.90000000000003411</v>
      </c>
      <c r="O236" s="21"/>
      <c r="P236" s="23">
        <f t="shared" si="59"/>
        <v>0</v>
      </c>
      <c r="Q236" s="10">
        <f t="shared" si="66"/>
        <v>376.78267057411591</v>
      </c>
      <c r="R236" s="24">
        <f t="shared" si="60"/>
        <v>0</v>
      </c>
      <c r="S236" s="25">
        <f>SUM($R$8:R236)</f>
        <v>-2.2720171900964287E-17</v>
      </c>
      <c r="T236" s="26">
        <f t="shared" si="61"/>
        <v>-8.5605670447483123E-15</v>
      </c>
      <c r="U236" s="27"/>
      <c r="V236" s="28">
        <f t="shared" si="62"/>
        <v>3686.5</v>
      </c>
      <c r="W236" s="16"/>
      <c r="X236" s="11"/>
      <c r="Y236" s="16"/>
      <c r="AA236" s="46">
        <f t="shared" si="67"/>
        <v>0</v>
      </c>
      <c r="AB236" s="46" t="str">
        <f t="shared" si="68"/>
        <v>0</v>
      </c>
      <c r="AC236" s="46" t="str">
        <f t="shared" si="69"/>
        <v>0</v>
      </c>
      <c r="AD236" s="46">
        <f t="shared" si="70"/>
        <v>920</v>
      </c>
    </row>
    <row r="237" spans="1:30" x14ac:dyDescent="0.25">
      <c r="A237" s="16"/>
      <c r="B237" s="13">
        <v>230</v>
      </c>
      <c r="C237" s="47">
        <f t="shared" si="63"/>
        <v>43267</v>
      </c>
      <c r="D237" s="48">
        <f t="shared" si="64"/>
        <v>1020</v>
      </c>
      <c r="E237" s="14" t="s">
        <v>2</v>
      </c>
      <c r="F237" s="9">
        <f t="shared" si="71"/>
        <v>0.01</v>
      </c>
      <c r="G237" s="14" t="s">
        <v>3</v>
      </c>
      <c r="H237" s="15">
        <f t="shared" si="65"/>
        <v>10.200000000000001</v>
      </c>
      <c r="I237" s="17"/>
      <c r="J237" s="18">
        <f t="shared" si="54"/>
        <v>11.100000000000035</v>
      </c>
      <c r="K237" s="19" t="str">
        <f t="shared" si="55"/>
        <v>-</v>
      </c>
      <c r="L237" s="20">
        <f t="shared" si="56"/>
        <v>10</v>
      </c>
      <c r="M237" s="13" t="str">
        <f t="shared" si="57"/>
        <v>=</v>
      </c>
      <c r="N237" s="23">
        <f t="shared" si="58"/>
        <v>1.1000000000000352</v>
      </c>
      <c r="O237" s="21"/>
      <c r="P237" s="23">
        <f t="shared" si="59"/>
        <v>0</v>
      </c>
      <c r="Q237" s="10">
        <f t="shared" si="66"/>
        <v>377.15945324469004</v>
      </c>
      <c r="R237" s="24">
        <f t="shared" si="60"/>
        <v>0</v>
      </c>
      <c r="S237" s="25">
        <f>SUM($R$8:R237)</f>
        <v>-2.2720171900964287E-17</v>
      </c>
      <c r="T237" s="26">
        <f t="shared" si="61"/>
        <v>-8.5691276117930596E-15</v>
      </c>
      <c r="U237" s="27"/>
      <c r="V237" s="28">
        <f t="shared" si="62"/>
        <v>3723.0000000000005</v>
      </c>
      <c r="W237" s="16"/>
      <c r="X237" s="11"/>
      <c r="Y237" s="16"/>
      <c r="AA237" s="46">
        <f t="shared" si="67"/>
        <v>0</v>
      </c>
      <c r="AB237" s="46" t="str">
        <f t="shared" si="68"/>
        <v>0</v>
      </c>
      <c r="AC237" s="46" t="str">
        <f t="shared" si="69"/>
        <v>0</v>
      </c>
      <c r="AD237" s="46">
        <f t="shared" si="70"/>
        <v>930</v>
      </c>
    </row>
    <row r="238" spans="1:30" x14ac:dyDescent="0.25">
      <c r="A238" s="16"/>
      <c r="B238" s="13">
        <v>231</v>
      </c>
      <c r="C238" s="47">
        <f t="shared" si="63"/>
        <v>43268</v>
      </c>
      <c r="D238" s="48">
        <f t="shared" si="64"/>
        <v>1030</v>
      </c>
      <c r="E238" s="14" t="s">
        <v>2</v>
      </c>
      <c r="F238" s="9">
        <f t="shared" si="71"/>
        <v>0.01</v>
      </c>
      <c r="G238" s="14" t="s">
        <v>3</v>
      </c>
      <c r="H238" s="15">
        <f t="shared" si="65"/>
        <v>10.3</v>
      </c>
      <c r="I238" s="17"/>
      <c r="J238" s="18">
        <f t="shared" si="54"/>
        <v>11.400000000000036</v>
      </c>
      <c r="K238" s="19" t="str">
        <f t="shared" si="55"/>
        <v>-</v>
      </c>
      <c r="L238" s="20">
        <f t="shared" si="56"/>
        <v>10</v>
      </c>
      <c r="M238" s="13" t="str">
        <f t="shared" si="57"/>
        <v>=</v>
      </c>
      <c r="N238" s="23">
        <f t="shared" si="58"/>
        <v>1.4000000000000359</v>
      </c>
      <c r="O238" s="21"/>
      <c r="P238" s="23">
        <f t="shared" si="59"/>
        <v>0</v>
      </c>
      <c r="Q238" s="10">
        <f t="shared" si="66"/>
        <v>377.53661269793474</v>
      </c>
      <c r="R238" s="24">
        <f t="shared" si="60"/>
        <v>0</v>
      </c>
      <c r="S238" s="25">
        <f>SUM($R$8:R238)</f>
        <v>-2.2720171900964287E-17</v>
      </c>
      <c r="T238" s="26">
        <f t="shared" si="61"/>
        <v>-8.5776967394048529E-15</v>
      </c>
      <c r="U238" s="27"/>
      <c r="V238" s="28">
        <f t="shared" si="62"/>
        <v>3759.5000000000005</v>
      </c>
      <c r="W238" s="16"/>
      <c r="X238" s="11"/>
      <c r="Y238" s="16"/>
      <c r="AA238" s="46">
        <f t="shared" si="67"/>
        <v>0</v>
      </c>
      <c r="AB238" s="46" t="str">
        <f t="shared" si="68"/>
        <v>0</v>
      </c>
      <c r="AC238" s="46" t="str">
        <f t="shared" si="69"/>
        <v>0</v>
      </c>
      <c r="AD238" s="46">
        <f t="shared" si="70"/>
        <v>940</v>
      </c>
    </row>
    <row r="239" spans="1:30" x14ac:dyDescent="0.25">
      <c r="A239" s="16"/>
      <c r="B239" s="13">
        <v>232</v>
      </c>
      <c r="C239" s="47">
        <f t="shared" si="63"/>
        <v>43269</v>
      </c>
      <c r="D239" s="48">
        <f t="shared" si="64"/>
        <v>1040</v>
      </c>
      <c r="E239" s="14" t="s">
        <v>2</v>
      </c>
      <c r="F239" s="9">
        <f t="shared" si="71"/>
        <v>0.01</v>
      </c>
      <c r="G239" s="14" t="s">
        <v>3</v>
      </c>
      <c r="H239" s="15">
        <f t="shared" si="65"/>
        <v>10.4</v>
      </c>
      <c r="I239" s="17"/>
      <c r="J239" s="18">
        <f t="shared" si="54"/>
        <v>11.800000000000036</v>
      </c>
      <c r="K239" s="19" t="str">
        <f t="shared" si="55"/>
        <v>-</v>
      </c>
      <c r="L239" s="20">
        <f t="shared" si="56"/>
        <v>10</v>
      </c>
      <c r="M239" s="13" t="str">
        <f t="shared" si="57"/>
        <v>=</v>
      </c>
      <c r="N239" s="23">
        <f t="shared" si="58"/>
        <v>1.8000000000000362</v>
      </c>
      <c r="O239" s="21"/>
      <c r="P239" s="23">
        <f t="shared" si="59"/>
        <v>-2.2204460492503131E-16</v>
      </c>
      <c r="Q239" s="10">
        <f t="shared" si="66"/>
        <v>377.91414931063269</v>
      </c>
      <c r="R239" s="24">
        <f t="shared" si="60"/>
        <v>-5.8755303375137221E-19</v>
      </c>
      <c r="S239" s="25">
        <f>SUM($R$8:R239)</f>
        <v>-2.3307724934715658E-17</v>
      </c>
      <c r="T239" s="26">
        <f t="shared" si="61"/>
        <v>-8.8083190410692904E-15</v>
      </c>
      <c r="U239" s="27"/>
      <c r="V239" s="28">
        <f t="shared" si="62"/>
        <v>3796</v>
      </c>
      <c r="W239" s="16"/>
      <c r="X239" s="11"/>
      <c r="Y239" s="16"/>
      <c r="AA239" s="46">
        <f t="shared" si="67"/>
        <v>0</v>
      </c>
      <c r="AB239" s="46" t="str">
        <f t="shared" si="68"/>
        <v>0</v>
      </c>
      <c r="AC239" s="46" t="str">
        <f t="shared" si="69"/>
        <v>0</v>
      </c>
      <c r="AD239" s="46">
        <f t="shared" si="70"/>
        <v>950</v>
      </c>
    </row>
    <row r="240" spans="1:30" x14ac:dyDescent="0.25">
      <c r="A240" s="16"/>
      <c r="B240" s="13">
        <v>233</v>
      </c>
      <c r="C240" s="47">
        <f t="shared" si="63"/>
        <v>43270</v>
      </c>
      <c r="D240" s="48">
        <f t="shared" si="64"/>
        <v>1050</v>
      </c>
      <c r="E240" s="14" t="s">
        <v>2</v>
      </c>
      <c r="F240" s="9">
        <f t="shared" si="71"/>
        <v>0.01</v>
      </c>
      <c r="G240" s="14" t="s">
        <v>3</v>
      </c>
      <c r="H240" s="15">
        <f t="shared" si="65"/>
        <v>10.5</v>
      </c>
      <c r="I240" s="17"/>
      <c r="J240" s="18">
        <f t="shared" si="54"/>
        <v>12.300000000000036</v>
      </c>
      <c r="K240" s="19" t="str">
        <f t="shared" si="55"/>
        <v>-</v>
      </c>
      <c r="L240" s="20">
        <f t="shared" si="56"/>
        <v>10</v>
      </c>
      <c r="M240" s="13" t="str">
        <f t="shared" si="57"/>
        <v>=</v>
      </c>
      <c r="N240" s="23">
        <f t="shared" si="58"/>
        <v>2.3000000000000362</v>
      </c>
      <c r="O240" s="21"/>
      <c r="P240" s="23">
        <f t="shared" si="59"/>
        <v>0</v>
      </c>
      <c r="Q240" s="10">
        <f t="shared" si="66"/>
        <v>378.29206345994334</v>
      </c>
      <c r="R240" s="24">
        <f t="shared" si="60"/>
        <v>0</v>
      </c>
      <c r="S240" s="25">
        <f>SUM($R$8:R240)</f>
        <v>-2.3307724934715658E-17</v>
      </c>
      <c r="T240" s="26">
        <f t="shared" si="61"/>
        <v>-8.8171273601103603E-15</v>
      </c>
      <c r="U240" s="27"/>
      <c r="V240" s="28">
        <f t="shared" si="62"/>
        <v>3832.5</v>
      </c>
      <c r="W240" s="16"/>
      <c r="X240" s="11"/>
      <c r="Y240" s="16"/>
      <c r="AA240" s="46">
        <f t="shared" si="67"/>
        <v>0</v>
      </c>
      <c r="AB240" s="46" t="str">
        <f t="shared" si="68"/>
        <v>0</v>
      </c>
      <c r="AC240" s="46" t="str">
        <f t="shared" si="69"/>
        <v>0</v>
      </c>
      <c r="AD240" s="46">
        <f t="shared" si="70"/>
        <v>960</v>
      </c>
    </row>
    <row r="241" spans="1:30" x14ac:dyDescent="0.25">
      <c r="A241" s="16"/>
      <c r="B241" s="13">
        <v>234</v>
      </c>
      <c r="C241" s="47">
        <f t="shared" si="63"/>
        <v>43271</v>
      </c>
      <c r="D241" s="48">
        <f t="shared" si="64"/>
        <v>1060</v>
      </c>
      <c r="E241" s="14" t="s">
        <v>2</v>
      </c>
      <c r="F241" s="9">
        <f t="shared" si="71"/>
        <v>0.01</v>
      </c>
      <c r="G241" s="14" t="s">
        <v>3</v>
      </c>
      <c r="H241" s="15">
        <f t="shared" si="65"/>
        <v>10.6</v>
      </c>
      <c r="I241" s="17"/>
      <c r="J241" s="18">
        <f t="shared" si="54"/>
        <v>12.900000000000036</v>
      </c>
      <c r="K241" s="19" t="str">
        <f t="shared" si="55"/>
        <v>-</v>
      </c>
      <c r="L241" s="20">
        <f t="shared" si="56"/>
        <v>10</v>
      </c>
      <c r="M241" s="13" t="str">
        <f t="shared" si="57"/>
        <v>=</v>
      </c>
      <c r="N241" s="23">
        <f t="shared" si="58"/>
        <v>2.9000000000000359</v>
      </c>
      <c r="O241" s="21"/>
      <c r="P241" s="23">
        <f t="shared" si="59"/>
        <v>0</v>
      </c>
      <c r="Q241" s="10">
        <f t="shared" si="66"/>
        <v>378.67035552340326</v>
      </c>
      <c r="R241" s="24">
        <f t="shared" si="60"/>
        <v>0</v>
      </c>
      <c r="S241" s="25">
        <f>SUM($R$8:R241)</f>
        <v>-2.3307724934715658E-17</v>
      </c>
      <c r="T241" s="26">
        <f t="shared" si="61"/>
        <v>-8.8259444874704702E-15</v>
      </c>
      <c r="U241" s="27"/>
      <c r="V241" s="28">
        <f t="shared" si="62"/>
        <v>3869</v>
      </c>
      <c r="W241" s="16"/>
      <c r="X241" s="11"/>
      <c r="Y241" s="16"/>
      <c r="AA241" s="46">
        <f t="shared" si="67"/>
        <v>0</v>
      </c>
      <c r="AB241" s="46" t="str">
        <f t="shared" si="68"/>
        <v>0</v>
      </c>
      <c r="AC241" s="46" t="str">
        <f t="shared" si="69"/>
        <v>0</v>
      </c>
      <c r="AD241" s="46">
        <f t="shared" si="70"/>
        <v>970</v>
      </c>
    </row>
    <row r="242" spans="1:30" x14ac:dyDescent="0.25">
      <c r="A242" s="16"/>
      <c r="B242" s="13">
        <v>235</v>
      </c>
      <c r="C242" s="47">
        <f t="shared" si="63"/>
        <v>43272</v>
      </c>
      <c r="D242" s="48">
        <f t="shared" si="64"/>
        <v>1070</v>
      </c>
      <c r="E242" s="14" t="s">
        <v>2</v>
      </c>
      <c r="F242" s="9">
        <f t="shared" si="71"/>
        <v>0.01</v>
      </c>
      <c r="G242" s="14" t="s">
        <v>3</v>
      </c>
      <c r="H242" s="15">
        <f t="shared" si="65"/>
        <v>10.700000000000001</v>
      </c>
      <c r="I242" s="17"/>
      <c r="J242" s="18">
        <f t="shared" si="54"/>
        <v>13.600000000000037</v>
      </c>
      <c r="K242" s="19" t="str">
        <f t="shared" si="55"/>
        <v>-</v>
      </c>
      <c r="L242" s="20">
        <f t="shared" si="56"/>
        <v>10</v>
      </c>
      <c r="M242" s="13" t="str">
        <f t="shared" si="57"/>
        <v>=</v>
      </c>
      <c r="N242" s="23">
        <f t="shared" si="58"/>
        <v>3.6000000000000369</v>
      </c>
      <c r="O242" s="21"/>
      <c r="P242" s="23">
        <f t="shared" si="59"/>
        <v>0</v>
      </c>
      <c r="Q242" s="10">
        <f t="shared" si="66"/>
        <v>379.04902587892667</v>
      </c>
      <c r="R242" s="24">
        <f t="shared" si="60"/>
        <v>0</v>
      </c>
      <c r="S242" s="25">
        <f>SUM($R$8:R242)</f>
        <v>-2.3307724934715658E-17</v>
      </c>
      <c r="T242" s="26">
        <f t="shared" si="61"/>
        <v>-8.8347704319579399E-15</v>
      </c>
      <c r="U242" s="27"/>
      <c r="V242" s="28">
        <f t="shared" si="62"/>
        <v>3905.5000000000005</v>
      </c>
      <c r="W242" s="16"/>
      <c r="X242" s="11"/>
      <c r="Y242" s="16"/>
      <c r="AA242" s="46">
        <f t="shared" si="67"/>
        <v>0</v>
      </c>
      <c r="AB242" s="46" t="str">
        <f t="shared" si="68"/>
        <v>0</v>
      </c>
      <c r="AC242" s="46" t="str">
        <f t="shared" si="69"/>
        <v>0</v>
      </c>
      <c r="AD242" s="46">
        <f t="shared" si="70"/>
        <v>980</v>
      </c>
    </row>
    <row r="243" spans="1:30" x14ac:dyDescent="0.25">
      <c r="A243" s="16"/>
      <c r="B243" s="13">
        <v>236</v>
      </c>
      <c r="C243" s="47">
        <f t="shared" si="63"/>
        <v>43273</v>
      </c>
      <c r="D243" s="48">
        <f t="shared" si="64"/>
        <v>1080</v>
      </c>
      <c r="E243" s="14" t="s">
        <v>2</v>
      </c>
      <c r="F243" s="9">
        <f t="shared" si="71"/>
        <v>0.01</v>
      </c>
      <c r="G243" s="14" t="s">
        <v>3</v>
      </c>
      <c r="H243" s="15">
        <f t="shared" si="65"/>
        <v>10.8</v>
      </c>
      <c r="I243" s="17"/>
      <c r="J243" s="18">
        <f t="shared" si="54"/>
        <v>14.400000000000038</v>
      </c>
      <c r="K243" s="19" t="str">
        <f t="shared" si="55"/>
        <v>-</v>
      </c>
      <c r="L243" s="20">
        <f t="shared" si="56"/>
        <v>10</v>
      </c>
      <c r="M243" s="13" t="str">
        <f t="shared" si="57"/>
        <v>=</v>
      </c>
      <c r="N243" s="23">
        <f t="shared" si="58"/>
        <v>4.4000000000000377</v>
      </c>
      <c r="O243" s="21"/>
      <c r="P243" s="23">
        <f t="shared" si="59"/>
        <v>0</v>
      </c>
      <c r="Q243" s="10">
        <f t="shared" si="66"/>
        <v>379.42807490480561</v>
      </c>
      <c r="R243" s="24">
        <f t="shared" si="60"/>
        <v>0</v>
      </c>
      <c r="S243" s="25">
        <f>SUM($R$8:R243)</f>
        <v>-2.3307724934715658E-17</v>
      </c>
      <c r="T243" s="26">
        <f t="shared" si="61"/>
        <v>-8.8436052023898977E-15</v>
      </c>
      <c r="U243" s="27"/>
      <c r="V243" s="28">
        <f t="shared" si="62"/>
        <v>3942.0000000000005</v>
      </c>
      <c r="W243" s="16"/>
      <c r="X243" s="11"/>
      <c r="Y243" s="16"/>
      <c r="AA243" s="46">
        <f t="shared" si="67"/>
        <v>0</v>
      </c>
      <c r="AB243" s="46" t="str">
        <f t="shared" si="68"/>
        <v>0</v>
      </c>
      <c r="AC243" s="46" t="str">
        <f t="shared" si="69"/>
        <v>0</v>
      </c>
      <c r="AD243" s="46">
        <f t="shared" si="70"/>
        <v>990</v>
      </c>
    </row>
    <row r="244" spans="1:30" x14ac:dyDescent="0.25">
      <c r="A244" s="16"/>
      <c r="B244" s="13">
        <v>237</v>
      </c>
      <c r="C244" s="47">
        <f t="shared" si="63"/>
        <v>43274</v>
      </c>
      <c r="D244" s="48">
        <f t="shared" si="64"/>
        <v>1090</v>
      </c>
      <c r="E244" s="14" t="s">
        <v>2</v>
      </c>
      <c r="F244" s="9">
        <f t="shared" si="71"/>
        <v>0.01</v>
      </c>
      <c r="G244" s="14" t="s">
        <v>3</v>
      </c>
      <c r="H244" s="15">
        <f t="shared" si="65"/>
        <v>10.9</v>
      </c>
      <c r="I244" s="17"/>
      <c r="J244" s="18">
        <f t="shared" si="54"/>
        <v>15.300000000000038</v>
      </c>
      <c r="K244" s="19" t="str">
        <f t="shared" si="55"/>
        <v>-</v>
      </c>
      <c r="L244" s="20">
        <f t="shared" si="56"/>
        <v>10</v>
      </c>
      <c r="M244" s="13" t="str">
        <f t="shared" si="57"/>
        <v>=</v>
      </c>
      <c r="N244" s="23">
        <f t="shared" si="58"/>
        <v>5.300000000000038</v>
      </c>
      <c r="O244" s="21"/>
      <c r="P244" s="23">
        <f t="shared" si="59"/>
        <v>0</v>
      </c>
      <c r="Q244" s="10">
        <f t="shared" si="66"/>
        <v>379.80750297971042</v>
      </c>
      <c r="R244" s="24">
        <f t="shared" si="60"/>
        <v>0</v>
      </c>
      <c r="S244" s="25">
        <f>SUM($R$8:R244)</f>
        <v>-2.3307724934715658E-17</v>
      </c>
      <c r="T244" s="26">
        <f t="shared" si="61"/>
        <v>-8.8524488075922884E-15</v>
      </c>
      <c r="U244" s="27"/>
      <c r="V244" s="28">
        <f t="shared" si="62"/>
        <v>3978.5</v>
      </c>
      <c r="W244" s="16"/>
      <c r="X244" s="11"/>
      <c r="Y244" s="16"/>
      <c r="AA244" s="46">
        <f t="shared" si="67"/>
        <v>0</v>
      </c>
      <c r="AB244" s="46" t="str">
        <f t="shared" si="68"/>
        <v>0</v>
      </c>
      <c r="AC244" s="46" t="str">
        <f t="shared" si="69"/>
        <v>0</v>
      </c>
      <c r="AD244" s="46">
        <f t="shared" si="70"/>
        <v>1000</v>
      </c>
    </row>
    <row r="245" spans="1:30" x14ac:dyDescent="0.25">
      <c r="A245" s="16"/>
      <c r="B245" s="13">
        <v>238</v>
      </c>
      <c r="C245" s="47">
        <f t="shared" si="63"/>
        <v>43275</v>
      </c>
      <c r="D245" s="48">
        <f t="shared" si="64"/>
        <v>1100</v>
      </c>
      <c r="E245" s="14" t="s">
        <v>2</v>
      </c>
      <c r="F245" s="9">
        <f t="shared" si="71"/>
        <v>0.01</v>
      </c>
      <c r="G245" s="14" t="s">
        <v>3</v>
      </c>
      <c r="H245" s="15">
        <f t="shared" si="65"/>
        <v>11</v>
      </c>
      <c r="I245" s="17"/>
      <c r="J245" s="18">
        <f t="shared" si="54"/>
        <v>16.30000000000004</v>
      </c>
      <c r="K245" s="19" t="str">
        <f t="shared" si="55"/>
        <v>-</v>
      </c>
      <c r="L245" s="20">
        <f t="shared" si="56"/>
        <v>10</v>
      </c>
      <c r="M245" s="13" t="str">
        <f t="shared" si="57"/>
        <v>=</v>
      </c>
      <c r="N245" s="23">
        <f t="shared" si="58"/>
        <v>6.3000000000000398</v>
      </c>
      <c r="O245" s="21"/>
      <c r="P245" s="23">
        <f t="shared" si="59"/>
        <v>0</v>
      </c>
      <c r="Q245" s="10">
        <f t="shared" si="66"/>
        <v>380.18731048269012</v>
      </c>
      <c r="R245" s="24">
        <f t="shared" si="60"/>
        <v>0</v>
      </c>
      <c r="S245" s="25">
        <f>SUM($R$8:R245)</f>
        <v>-2.3307724934715658E-17</v>
      </c>
      <c r="T245" s="26">
        <f t="shared" si="61"/>
        <v>-8.8613012563998806E-15</v>
      </c>
      <c r="U245" s="27"/>
      <c r="V245" s="28">
        <f t="shared" si="62"/>
        <v>4015</v>
      </c>
      <c r="W245" s="16"/>
      <c r="X245" s="11"/>
      <c r="Y245" s="16"/>
      <c r="AA245" s="46">
        <f t="shared" si="67"/>
        <v>0</v>
      </c>
      <c r="AB245" s="46" t="str">
        <f t="shared" si="68"/>
        <v>0</v>
      </c>
      <c r="AC245" s="46" t="str">
        <f t="shared" si="69"/>
        <v>0</v>
      </c>
      <c r="AD245" s="46">
        <f t="shared" si="70"/>
        <v>1010</v>
      </c>
    </row>
    <row r="246" spans="1:30" x14ac:dyDescent="0.25">
      <c r="A246" s="16"/>
      <c r="B246" s="13">
        <v>239</v>
      </c>
      <c r="C246" s="47">
        <f t="shared" si="63"/>
        <v>43276</v>
      </c>
      <c r="D246" s="48">
        <f t="shared" si="64"/>
        <v>1110</v>
      </c>
      <c r="E246" s="14" t="s">
        <v>2</v>
      </c>
      <c r="F246" s="9">
        <f t="shared" si="71"/>
        <v>0.01</v>
      </c>
      <c r="G246" s="14" t="s">
        <v>3</v>
      </c>
      <c r="H246" s="15">
        <f t="shared" si="65"/>
        <v>11.1</v>
      </c>
      <c r="I246" s="17"/>
      <c r="J246" s="18">
        <f t="shared" si="54"/>
        <v>17.400000000000041</v>
      </c>
      <c r="K246" s="19" t="str">
        <f t="shared" si="55"/>
        <v>-</v>
      </c>
      <c r="L246" s="20">
        <f t="shared" si="56"/>
        <v>10</v>
      </c>
      <c r="M246" s="13" t="str">
        <f t="shared" si="57"/>
        <v>=</v>
      </c>
      <c r="N246" s="23">
        <f t="shared" si="58"/>
        <v>7.4000000000000412</v>
      </c>
      <c r="O246" s="21"/>
      <c r="P246" s="23">
        <f t="shared" si="59"/>
        <v>0</v>
      </c>
      <c r="Q246" s="10">
        <f t="shared" si="66"/>
        <v>380.56749779317283</v>
      </c>
      <c r="R246" s="24">
        <f t="shared" si="60"/>
        <v>0</v>
      </c>
      <c r="S246" s="25">
        <f>SUM($R$8:R246)</f>
        <v>-2.3307724934715658E-17</v>
      </c>
      <c r="T246" s="26">
        <f t="shared" si="61"/>
        <v>-8.8701625576562801E-15</v>
      </c>
      <c r="U246" s="27"/>
      <c r="V246" s="28">
        <f t="shared" si="62"/>
        <v>4051.5</v>
      </c>
      <c r="W246" s="16"/>
      <c r="X246" s="11"/>
      <c r="Y246" s="16"/>
      <c r="AA246" s="46">
        <f t="shared" si="67"/>
        <v>0</v>
      </c>
      <c r="AB246" s="46" t="str">
        <f t="shared" si="68"/>
        <v>0</v>
      </c>
      <c r="AC246" s="46" t="str">
        <f t="shared" si="69"/>
        <v>0</v>
      </c>
      <c r="AD246" s="46">
        <f t="shared" si="70"/>
        <v>1020</v>
      </c>
    </row>
    <row r="247" spans="1:30" x14ac:dyDescent="0.25">
      <c r="A247" s="16"/>
      <c r="B247" s="13">
        <v>240</v>
      </c>
      <c r="C247" s="47">
        <f t="shared" si="63"/>
        <v>43277</v>
      </c>
      <c r="D247" s="48">
        <f t="shared" si="64"/>
        <v>1120</v>
      </c>
      <c r="E247" s="14" t="s">
        <v>2</v>
      </c>
      <c r="F247" s="9">
        <f t="shared" si="71"/>
        <v>0.01</v>
      </c>
      <c r="G247" s="14" t="s">
        <v>3</v>
      </c>
      <c r="H247" s="15">
        <f t="shared" si="65"/>
        <v>11.200000000000001</v>
      </c>
      <c r="I247" s="17"/>
      <c r="J247" s="18">
        <f t="shared" si="54"/>
        <v>18.600000000000044</v>
      </c>
      <c r="K247" s="19" t="str">
        <f t="shared" si="55"/>
        <v>-</v>
      </c>
      <c r="L247" s="20">
        <f t="shared" si="56"/>
        <v>10</v>
      </c>
      <c r="M247" s="13" t="str">
        <f t="shared" si="57"/>
        <v>=</v>
      </c>
      <c r="N247" s="23">
        <f t="shared" si="58"/>
        <v>8.6000000000000441</v>
      </c>
      <c r="O247" s="21"/>
      <c r="P247" s="23">
        <f t="shared" si="59"/>
        <v>0</v>
      </c>
      <c r="Q247" s="10">
        <f t="shared" si="66"/>
        <v>380.94806529096599</v>
      </c>
      <c r="R247" s="24">
        <f t="shared" si="60"/>
        <v>0</v>
      </c>
      <c r="S247" s="25">
        <f>SUM($R$8:R247)</f>
        <v>-2.3307724934715658E-17</v>
      </c>
      <c r="T247" s="26">
        <f t="shared" si="61"/>
        <v>-8.8790327202139372E-15</v>
      </c>
      <c r="U247" s="27"/>
      <c r="V247" s="28">
        <f t="shared" si="62"/>
        <v>4088.0000000000005</v>
      </c>
      <c r="W247" s="16"/>
      <c r="X247" s="11"/>
      <c r="Y247" s="16"/>
      <c r="AA247" s="46">
        <f t="shared" si="67"/>
        <v>0</v>
      </c>
      <c r="AB247" s="46" t="str">
        <f t="shared" si="68"/>
        <v>0</v>
      </c>
      <c r="AC247" s="46" t="str">
        <f t="shared" si="69"/>
        <v>0</v>
      </c>
      <c r="AD247" s="46">
        <f t="shared" si="70"/>
        <v>1030</v>
      </c>
    </row>
    <row r="248" spans="1:30" x14ac:dyDescent="0.25">
      <c r="A248" s="16"/>
      <c r="B248" s="13">
        <v>241</v>
      </c>
      <c r="C248" s="47">
        <f t="shared" si="63"/>
        <v>43278</v>
      </c>
      <c r="D248" s="48">
        <f t="shared" si="64"/>
        <v>1130</v>
      </c>
      <c r="E248" s="14" t="s">
        <v>2</v>
      </c>
      <c r="F248" s="9">
        <f t="shared" si="71"/>
        <v>0.01</v>
      </c>
      <c r="G248" s="14" t="s">
        <v>3</v>
      </c>
      <c r="H248" s="15">
        <f t="shared" si="65"/>
        <v>11.3</v>
      </c>
      <c r="I248" s="17"/>
      <c r="J248" s="18">
        <f t="shared" si="54"/>
        <v>19.900000000000045</v>
      </c>
      <c r="K248" s="19" t="str">
        <f t="shared" si="55"/>
        <v>-</v>
      </c>
      <c r="L248" s="20">
        <f t="shared" si="56"/>
        <v>10</v>
      </c>
      <c r="M248" s="13" t="str">
        <f t="shared" si="57"/>
        <v>=</v>
      </c>
      <c r="N248" s="23">
        <f t="shared" si="58"/>
        <v>9.9000000000000448</v>
      </c>
      <c r="O248" s="21"/>
      <c r="P248" s="23">
        <f t="shared" si="59"/>
        <v>0</v>
      </c>
      <c r="Q248" s="10">
        <f t="shared" si="66"/>
        <v>381.32901335625695</v>
      </c>
      <c r="R248" s="24">
        <f t="shared" si="60"/>
        <v>0</v>
      </c>
      <c r="S248" s="25">
        <f>SUM($R$8:R248)</f>
        <v>-2.3307724934715658E-17</v>
      </c>
      <c r="T248" s="26">
        <f t="shared" si="61"/>
        <v>-8.8879117529341502E-15</v>
      </c>
      <c r="U248" s="27"/>
      <c r="V248" s="28">
        <f t="shared" si="62"/>
        <v>4124.5</v>
      </c>
      <c r="W248" s="16"/>
      <c r="X248" s="11"/>
      <c r="Y248" s="16"/>
      <c r="AA248" s="46">
        <f t="shared" si="67"/>
        <v>0</v>
      </c>
      <c r="AB248" s="46" t="str">
        <f t="shared" si="68"/>
        <v>0</v>
      </c>
      <c r="AC248" s="46" t="str">
        <f t="shared" si="69"/>
        <v>0</v>
      </c>
      <c r="AD248" s="46">
        <f t="shared" si="70"/>
        <v>1040</v>
      </c>
    </row>
    <row r="249" spans="1:30" x14ac:dyDescent="0.25">
      <c r="A249" s="16"/>
      <c r="B249" s="13">
        <v>242</v>
      </c>
      <c r="C249" s="47">
        <f t="shared" si="63"/>
        <v>43279</v>
      </c>
      <c r="D249" s="48">
        <f t="shared" si="64"/>
        <v>1140</v>
      </c>
      <c r="E249" s="14" t="s">
        <v>2</v>
      </c>
      <c r="F249" s="9">
        <f t="shared" si="71"/>
        <v>0.01</v>
      </c>
      <c r="G249" s="14" t="s">
        <v>3</v>
      </c>
      <c r="H249" s="15">
        <f t="shared" si="65"/>
        <v>11.4</v>
      </c>
      <c r="I249" s="17"/>
      <c r="J249" s="18">
        <f t="shared" si="54"/>
        <v>21.300000000000047</v>
      </c>
      <c r="K249" s="19" t="str">
        <f t="shared" si="55"/>
        <v>-</v>
      </c>
      <c r="L249" s="20">
        <f t="shared" si="56"/>
        <v>20</v>
      </c>
      <c r="M249" s="13" t="str">
        <f t="shared" si="57"/>
        <v>=</v>
      </c>
      <c r="N249" s="23">
        <f t="shared" si="58"/>
        <v>1.3000000000000469</v>
      </c>
      <c r="O249" s="21"/>
      <c r="P249" s="23">
        <f t="shared" si="59"/>
        <v>0</v>
      </c>
      <c r="Q249" s="10">
        <f t="shared" si="66"/>
        <v>381.71034236961322</v>
      </c>
      <c r="R249" s="24">
        <f t="shared" si="60"/>
        <v>0</v>
      </c>
      <c r="S249" s="25">
        <f>SUM($R$8:R249)</f>
        <v>-2.3307724934715658E-17</v>
      </c>
      <c r="T249" s="26">
        <f t="shared" si="61"/>
        <v>-8.8967996646870855E-15</v>
      </c>
      <c r="U249" s="27"/>
      <c r="V249" s="28">
        <f t="shared" si="62"/>
        <v>4161</v>
      </c>
      <c r="W249" s="16"/>
      <c r="X249" s="11"/>
      <c r="Y249" s="16"/>
      <c r="AA249" s="46">
        <f t="shared" si="67"/>
        <v>0</v>
      </c>
      <c r="AB249" s="46" t="str">
        <f t="shared" si="68"/>
        <v>0</v>
      </c>
      <c r="AC249" s="46" t="str">
        <f t="shared" si="69"/>
        <v>0</v>
      </c>
      <c r="AD249" s="46">
        <f t="shared" si="70"/>
        <v>1060</v>
      </c>
    </row>
    <row r="250" spans="1:30" x14ac:dyDescent="0.25">
      <c r="A250" s="16"/>
      <c r="B250" s="13">
        <v>243</v>
      </c>
      <c r="C250" s="47">
        <f t="shared" si="63"/>
        <v>43280</v>
      </c>
      <c r="D250" s="48">
        <f t="shared" si="64"/>
        <v>1160</v>
      </c>
      <c r="E250" s="14" t="s">
        <v>2</v>
      </c>
      <c r="F250" s="9">
        <f t="shared" si="71"/>
        <v>0.01</v>
      </c>
      <c r="G250" s="14" t="s">
        <v>3</v>
      </c>
      <c r="H250" s="15">
        <f t="shared" si="65"/>
        <v>11.6</v>
      </c>
      <c r="I250" s="17"/>
      <c r="J250" s="18">
        <f t="shared" si="54"/>
        <v>12.900000000000047</v>
      </c>
      <c r="K250" s="19" t="str">
        <f t="shared" si="55"/>
        <v>-</v>
      </c>
      <c r="L250" s="20">
        <f t="shared" si="56"/>
        <v>10</v>
      </c>
      <c r="M250" s="13" t="str">
        <f t="shared" si="57"/>
        <v>=</v>
      </c>
      <c r="N250" s="23">
        <f t="shared" si="58"/>
        <v>2.9000000000000465</v>
      </c>
      <c r="O250" s="21"/>
      <c r="P250" s="23">
        <f t="shared" si="59"/>
        <v>0</v>
      </c>
      <c r="Q250" s="10">
        <f t="shared" si="66"/>
        <v>382.09205271198283</v>
      </c>
      <c r="R250" s="24">
        <f t="shared" si="60"/>
        <v>0</v>
      </c>
      <c r="S250" s="25">
        <f>SUM($R$8:R250)</f>
        <v>-2.3307724934715658E-17</v>
      </c>
      <c r="T250" s="26">
        <f t="shared" si="61"/>
        <v>-8.9056964643517719E-15</v>
      </c>
      <c r="U250" s="27"/>
      <c r="V250" s="28">
        <f t="shared" si="62"/>
        <v>4234</v>
      </c>
      <c r="W250" s="16"/>
      <c r="X250" s="11"/>
      <c r="Y250" s="16"/>
      <c r="AA250" s="46">
        <f t="shared" si="67"/>
        <v>0</v>
      </c>
      <c r="AB250" s="46" t="str">
        <f t="shared" si="68"/>
        <v>0</v>
      </c>
      <c r="AC250" s="46" t="str">
        <f t="shared" si="69"/>
        <v>0</v>
      </c>
      <c r="AD250" s="46">
        <f t="shared" si="70"/>
        <v>1070</v>
      </c>
    </row>
    <row r="251" spans="1:30" x14ac:dyDescent="0.25">
      <c r="A251" s="16"/>
      <c r="B251" s="13">
        <v>244</v>
      </c>
      <c r="C251" s="47">
        <f t="shared" si="63"/>
        <v>43281</v>
      </c>
      <c r="D251" s="48">
        <f t="shared" si="64"/>
        <v>1170</v>
      </c>
      <c r="E251" s="14" t="s">
        <v>2</v>
      </c>
      <c r="F251" s="9">
        <f t="shared" si="71"/>
        <v>0.01</v>
      </c>
      <c r="G251" s="14" t="s">
        <v>3</v>
      </c>
      <c r="H251" s="15">
        <f t="shared" si="65"/>
        <v>11.700000000000001</v>
      </c>
      <c r="I251" s="17"/>
      <c r="J251" s="18">
        <f t="shared" si="54"/>
        <v>14.600000000000048</v>
      </c>
      <c r="K251" s="19" t="str">
        <f t="shared" si="55"/>
        <v>-</v>
      </c>
      <c r="L251" s="20">
        <f t="shared" si="56"/>
        <v>10</v>
      </c>
      <c r="M251" s="13" t="str">
        <f t="shared" si="57"/>
        <v>=</v>
      </c>
      <c r="N251" s="23">
        <f t="shared" si="58"/>
        <v>4.6000000000000476</v>
      </c>
      <c r="O251" s="21"/>
      <c r="P251" s="23">
        <f t="shared" si="59"/>
        <v>0</v>
      </c>
      <c r="Q251" s="10">
        <f t="shared" si="66"/>
        <v>382.47414476469481</v>
      </c>
      <c r="R251" s="24">
        <f t="shared" si="60"/>
        <v>0</v>
      </c>
      <c r="S251" s="25">
        <f>SUM($R$8:R251)</f>
        <v>-2.3307724934715658E-17</v>
      </c>
      <c r="T251" s="26">
        <f t="shared" si="61"/>
        <v>-8.9146021608161237E-15</v>
      </c>
      <c r="U251" s="27"/>
      <c r="V251" s="28">
        <f t="shared" si="62"/>
        <v>4270.5</v>
      </c>
      <c r="W251" s="16"/>
      <c r="X251" s="11"/>
      <c r="Y251" s="16"/>
      <c r="AA251" s="46">
        <f t="shared" si="67"/>
        <v>0</v>
      </c>
      <c r="AB251" s="46" t="str">
        <f t="shared" si="68"/>
        <v>0</v>
      </c>
      <c r="AC251" s="46" t="str">
        <f t="shared" si="69"/>
        <v>0</v>
      </c>
      <c r="AD251" s="46">
        <f t="shared" si="70"/>
        <v>1080</v>
      </c>
    </row>
    <row r="252" spans="1:30" x14ac:dyDescent="0.25">
      <c r="A252" s="16"/>
      <c r="B252" s="13">
        <v>245</v>
      </c>
      <c r="C252" s="47">
        <f t="shared" si="63"/>
        <v>43282</v>
      </c>
      <c r="D252" s="48">
        <f t="shared" si="64"/>
        <v>1180</v>
      </c>
      <c r="E252" s="14" t="s">
        <v>2</v>
      </c>
      <c r="F252" s="9">
        <f t="shared" si="71"/>
        <v>0.01</v>
      </c>
      <c r="G252" s="14" t="s">
        <v>3</v>
      </c>
      <c r="H252" s="15">
        <f t="shared" si="65"/>
        <v>11.8</v>
      </c>
      <c r="I252" s="17"/>
      <c r="J252" s="18">
        <f t="shared" si="54"/>
        <v>16.400000000000048</v>
      </c>
      <c r="K252" s="19" t="str">
        <f t="shared" si="55"/>
        <v>-</v>
      </c>
      <c r="L252" s="20">
        <f t="shared" si="56"/>
        <v>10</v>
      </c>
      <c r="M252" s="13" t="str">
        <f t="shared" si="57"/>
        <v>=</v>
      </c>
      <c r="N252" s="23">
        <f t="shared" si="58"/>
        <v>6.4000000000000483</v>
      </c>
      <c r="O252" s="21"/>
      <c r="P252" s="23">
        <f t="shared" si="59"/>
        <v>0</v>
      </c>
      <c r="Q252" s="10">
        <f t="shared" si="66"/>
        <v>382.85661890945948</v>
      </c>
      <c r="R252" s="24">
        <f t="shared" si="60"/>
        <v>0</v>
      </c>
      <c r="S252" s="25">
        <f>SUM($R$8:R252)</f>
        <v>-2.3307724934715658E-17</v>
      </c>
      <c r="T252" s="26">
        <f t="shared" si="61"/>
        <v>-8.9235167629769395E-15</v>
      </c>
      <c r="U252" s="27"/>
      <c r="V252" s="28">
        <f t="shared" si="62"/>
        <v>4307</v>
      </c>
      <c r="W252" s="16"/>
      <c r="X252" s="11"/>
      <c r="Y252" s="16"/>
      <c r="AA252" s="46">
        <f t="shared" si="67"/>
        <v>0</v>
      </c>
      <c r="AB252" s="46" t="str">
        <f t="shared" si="68"/>
        <v>0</v>
      </c>
      <c r="AC252" s="46" t="str">
        <f t="shared" si="69"/>
        <v>0</v>
      </c>
      <c r="AD252" s="46">
        <f t="shared" si="70"/>
        <v>1090</v>
      </c>
    </row>
    <row r="253" spans="1:30" x14ac:dyDescent="0.25">
      <c r="A253" s="16"/>
      <c r="B253" s="13">
        <v>246</v>
      </c>
      <c r="C253" s="47">
        <f t="shared" si="63"/>
        <v>43283</v>
      </c>
      <c r="D253" s="48">
        <f t="shared" si="64"/>
        <v>1190</v>
      </c>
      <c r="E253" s="14" t="s">
        <v>2</v>
      </c>
      <c r="F253" s="9">
        <f t="shared" si="71"/>
        <v>0.01</v>
      </c>
      <c r="G253" s="14" t="s">
        <v>3</v>
      </c>
      <c r="H253" s="15">
        <f t="shared" si="65"/>
        <v>11.9</v>
      </c>
      <c r="I253" s="17"/>
      <c r="J253" s="18">
        <f t="shared" si="54"/>
        <v>18.300000000000047</v>
      </c>
      <c r="K253" s="19" t="str">
        <f t="shared" si="55"/>
        <v>-</v>
      </c>
      <c r="L253" s="20">
        <f t="shared" si="56"/>
        <v>10</v>
      </c>
      <c r="M253" s="13" t="str">
        <f t="shared" si="57"/>
        <v>=</v>
      </c>
      <c r="N253" s="23">
        <f t="shared" si="58"/>
        <v>8.3000000000000469</v>
      </c>
      <c r="O253" s="21"/>
      <c r="P253" s="23">
        <f t="shared" si="59"/>
        <v>0</v>
      </c>
      <c r="Q253" s="10">
        <f t="shared" si="66"/>
        <v>383.23947552836893</v>
      </c>
      <c r="R253" s="24">
        <f t="shared" si="60"/>
        <v>0</v>
      </c>
      <c r="S253" s="25">
        <f>SUM($R$8:R253)</f>
        <v>-2.3307724934715658E-17</v>
      </c>
      <c r="T253" s="26">
        <f t="shared" si="61"/>
        <v>-8.9324402797399161E-15</v>
      </c>
      <c r="U253" s="27"/>
      <c r="V253" s="28">
        <f t="shared" si="62"/>
        <v>4343.5</v>
      </c>
      <c r="W253" s="16"/>
      <c r="X253" s="11"/>
      <c r="Y253" s="16"/>
      <c r="AA253" s="46">
        <f t="shared" si="67"/>
        <v>0</v>
      </c>
      <c r="AB253" s="46" t="str">
        <f t="shared" si="68"/>
        <v>0</v>
      </c>
      <c r="AC253" s="46" t="str">
        <f t="shared" si="69"/>
        <v>0</v>
      </c>
      <c r="AD253" s="46">
        <f t="shared" si="70"/>
        <v>1100</v>
      </c>
    </row>
    <row r="254" spans="1:30" x14ac:dyDescent="0.25">
      <c r="A254" s="16"/>
      <c r="B254" s="13">
        <v>247</v>
      </c>
      <c r="C254" s="47">
        <f t="shared" si="63"/>
        <v>43284</v>
      </c>
      <c r="D254" s="48">
        <f t="shared" si="64"/>
        <v>1200</v>
      </c>
      <c r="E254" s="14" t="s">
        <v>2</v>
      </c>
      <c r="F254" s="9">
        <f t="shared" si="71"/>
        <v>0.01</v>
      </c>
      <c r="G254" s="14" t="s">
        <v>3</v>
      </c>
      <c r="H254" s="15">
        <f t="shared" si="65"/>
        <v>12</v>
      </c>
      <c r="I254" s="17"/>
      <c r="J254" s="18">
        <f t="shared" si="54"/>
        <v>20.300000000000047</v>
      </c>
      <c r="K254" s="19" t="str">
        <f t="shared" si="55"/>
        <v>-</v>
      </c>
      <c r="L254" s="20">
        <f t="shared" si="56"/>
        <v>20</v>
      </c>
      <c r="M254" s="13" t="str">
        <f t="shared" si="57"/>
        <v>=</v>
      </c>
      <c r="N254" s="23">
        <f t="shared" si="58"/>
        <v>0.3000000000000469</v>
      </c>
      <c r="O254" s="21"/>
      <c r="P254" s="23">
        <f t="shared" si="59"/>
        <v>0</v>
      </c>
      <c r="Q254" s="10">
        <f t="shared" si="66"/>
        <v>383.62271500389727</v>
      </c>
      <c r="R254" s="24">
        <f t="shared" si="60"/>
        <v>0</v>
      </c>
      <c r="S254" s="25">
        <f>SUM($R$8:R254)</f>
        <v>-2.3307724934715658E-17</v>
      </c>
      <c r="T254" s="26">
        <f t="shared" si="61"/>
        <v>-8.9413727200196551E-15</v>
      </c>
      <c r="U254" s="27"/>
      <c r="V254" s="28">
        <f t="shared" si="62"/>
        <v>4380</v>
      </c>
      <c r="W254" s="16"/>
      <c r="X254" s="11"/>
      <c r="Y254" s="16"/>
      <c r="AA254" s="46">
        <f t="shared" si="67"/>
        <v>0</v>
      </c>
      <c r="AB254" s="46" t="str">
        <f t="shared" si="68"/>
        <v>0</v>
      </c>
      <c r="AC254" s="46" t="str">
        <f t="shared" si="69"/>
        <v>0</v>
      </c>
      <c r="AD254" s="46">
        <f t="shared" si="70"/>
        <v>1120</v>
      </c>
    </row>
    <row r="255" spans="1:30" x14ac:dyDescent="0.25">
      <c r="A255" s="16"/>
      <c r="B255" s="13">
        <v>248</v>
      </c>
      <c r="C255" s="47">
        <f t="shared" si="63"/>
        <v>43285</v>
      </c>
      <c r="D255" s="48">
        <f t="shared" si="64"/>
        <v>1220</v>
      </c>
      <c r="E255" s="14" t="s">
        <v>2</v>
      </c>
      <c r="F255" s="9">
        <f t="shared" si="71"/>
        <v>0.01</v>
      </c>
      <c r="G255" s="14" t="s">
        <v>3</v>
      </c>
      <c r="H255" s="15">
        <f t="shared" si="65"/>
        <v>12.200000000000001</v>
      </c>
      <c r="I255" s="17"/>
      <c r="J255" s="18">
        <f t="shared" si="54"/>
        <v>12.500000000000048</v>
      </c>
      <c r="K255" s="19" t="str">
        <f t="shared" si="55"/>
        <v>-</v>
      </c>
      <c r="L255" s="20">
        <f t="shared" si="56"/>
        <v>10</v>
      </c>
      <c r="M255" s="13" t="str">
        <f t="shared" si="57"/>
        <v>=</v>
      </c>
      <c r="N255" s="23">
        <f t="shared" si="58"/>
        <v>2.500000000000048</v>
      </c>
      <c r="O255" s="21"/>
      <c r="P255" s="23">
        <f t="shared" si="59"/>
        <v>0</v>
      </c>
      <c r="Q255" s="10">
        <f t="shared" si="66"/>
        <v>384.00633771890119</v>
      </c>
      <c r="R255" s="24">
        <f t="shared" si="60"/>
        <v>0</v>
      </c>
      <c r="S255" s="25">
        <f>SUM($R$8:R255)</f>
        <v>-2.3307724934715658E-17</v>
      </c>
      <c r="T255" s="26">
        <f t="shared" si="61"/>
        <v>-8.9503140927396754E-15</v>
      </c>
      <c r="U255" s="27"/>
      <c r="V255" s="28">
        <f t="shared" si="62"/>
        <v>4453</v>
      </c>
      <c r="W255" s="16"/>
      <c r="X255" s="11"/>
      <c r="Y255" s="16"/>
      <c r="AA255" s="46">
        <f t="shared" si="67"/>
        <v>0</v>
      </c>
      <c r="AB255" s="46" t="str">
        <f t="shared" si="68"/>
        <v>0</v>
      </c>
      <c r="AC255" s="46" t="str">
        <f t="shared" si="69"/>
        <v>0</v>
      </c>
      <c r="AD255" s="46">
        <f t="shared" si="70"/>
        <v>1130</v>
      </c>
    </row>
    <row r="256" spans="1:30" x14ac:dyDescent="0.25">
      <c r="A256" s="16"/>
      <c r="B256" s="13">
        <v>249</v>
      </c>
      <c r="C256" s="47">
        <f t="shared" si="63"/>
        <v>43286</v>
      </c>
      <c r="D256" s="48">
        <f t="shared" si="64"/>
        <v>1230</v>
      </c>
      <c r="E256" s="14" t="s">
        <v>2</v>
      </c>
      <c r="F256" s="9">
        <f t="shared" si="71"/>
        <v>0.01</v>
      </c>
      <c r="G256" s="14" t="s">
        <v>3</v>
      </c>
      <c r="H256" s="15">
        <f t="shared" si="65"/>
        <v>12.3</v>
      </c>
      <c r="I256" s="17"/>
      <c r="J256" s="18">
        <f t="shared" si="54"/>
        <v>14.800000000000049</v>
      </c>
      <c r="K256" s="19" t="str">
        <f t="shared" si="55"/>
        <v>-</v>
      </c>
      <c r="L256" s="20">
        <f t="shared" si="56"/>
        <v>10</v>
      </c>
      <c r="M256" s="13" t="str">
        <f t="shared" si="57"/>
        <v>=</v>
      </c>
      <c r="N256" s="23">
        <f t="shared" si="58"/>
        <v>4.8000000000000487</v>
      </c>
      <c r="O256" s="21"/>
      <c r="P256" s="23">
        <f t="shared" si="59"/>
        <v>0</v>
      </c>
      <c r="Q256" s="10">
        <f t="shared" si="66"/>
        <v>384.39034405662011</v>
      </c>
      <c r="R256" s="24">
        <f t="shared" si="60"/>
        <v>0</v>
      </c>
      <c r="S256" s="25">
        <f>SUM($R$8:R256)</f>
        <v>-2.3307724934715658E-17</v>
      </c>
      <c r="T256" s="26">
        <f t="shared" si="61"/>
        <v>-8.9592644068324162E-15</v>
      </c>
      <c r="U256" s="27"/>
      <c r="V256" s="28">
        <f t="shared" si="62"/>
        <v>4489.5</v>
      </c>
      <c r="W256" s="16"/>
      <c r="X256" s="11"/>
      <c r="Y256" s="16"/>
      <c r="AA256" s="46">
        <f t="shared" si="67"/>
        <v>0</v>
      </c>
      <c r="AB256" s="46" t="str">
        <f t="shared" si="68"/>
        <v>0</v>
      </c>
      <c r="AC256" s="46" t="str">
        <f t="shared" si="69"/>
        <v>0</v>
      </c>
      <c r="AD256" s="46">
        <f t="shared" si="70"/>
        <v>1140</v>
      </c>
    </row>
    <row r="257" spans="1:30" x14ac:dyDescent="0.25">
      <c r="A257" s="16"/>
      <c r="B257" s="13">
        <v>250</v>
      </c>
      <c r="C257" s="47">
        <f t="shared" si="63"/>
        <v>43287</v>
      </c>
      <c r="D257" s="48">
        <f t="shared" si="64"/>
        <v>1240</v>
      </c>
      <c r="E257" s="14" t="s">
        <v>2</v>
      </c>
      <c r="F257" s="9">
        <f t="shared" si="71"/>
        <v>0.01</v>
      </c>
      <c r="G257" s="14" t="s">
        <v>3</v>
      </c>
      <c r="H257" s="15">
        <f t="shared" si="65"/>
        <v>12.4</v>
      </c>
      <c r="I257" s="17"/>
      <c r="J257" s="18">
        <f t="shared" si="54"/>
        <v>17.200000000000049</v>
      </c>
      <c r="K257" s="19" t="str">
        <f t="shared" si="55"/>
        <v>-</v>
      </c>
      <c r="L257" s="20">
        <f t="shared" si="56"/>
        <v>10</v>
      </c>
      <c r="M257" s="13" t="str">
        <f t="shared" si="57"/>
        <v>=</v>
      </c>
      <c r="N257" s="23">
        <f t="shared" si="58"/>
        <v>7.200000000000049</v>
      </c>
      <c r="O257" s="21"/>
      <c r="P257" s="23">
        <f t="shared" si="59"/>
        <v>0</v>
      </c>
      <c r="Q257" s="10">
        <f t="shared" si="66"/>
        <v>384.77473440067672</v>
      </c>
      <c r="R257" s="24">
        <f t="shared" si="60"/>
        <v>0</v>
      </c>
      <c r="S257" s="25">
        <f>SUM($R$8:R257)</f>
        <v>-2.3307724934715658E-17</v>
      </c>
      <c r="T257" s="26">
        <f t="shared" si="61"/>
        <v>-8.9682236712392482E-15</v>
      </c>
      <c r="U257" s="27"/>
      <c r="V257" s="28">
        <f t="shared" si="62"/>
        <v>4526</v>
      </c>
      <c r="W257" s="16"/>
      <c r="X257" s="11"/>
      <c r="Y257" s="16"/>
      <c r="AA257" s="46">
        <f t="shared" si="67"/>
        <v>0</v>
      </c>
      <c r="AB257" s="46" t="str">
        <f t="shared" si="68"/>
        <v>0</v>
      </c>
      <c r="AC257" s="46" t="str">
        <f t="shared" si="69"/>
        <v>0</v>
      </c>
      <c r="AD257" s="46">
        <f t="shared" si="70"/>
        <v>1150</v>
      </c>
    </row>
    <row r="258" spans="1:30" x14ac:dyDescent="0.25">
      <c r="A258" s="16"/>
      <c r="B258" s="13">
        <v>251</v>
      </c>
      <c r="C258" s="47">
        <f t="shared" si="63"/>
        <v>43288</v>
      </c>
      <c r="D258" s="48">
        <f t="shared" si="64"/>
        <v>1250</v>
      </c>
      <c r="E258" s="14" t="s">
        <v>2</v>
      </c>
      <c r="F258" s="9">
        <f t="shared" si="71"/>
        <v>0.01</v>
      </c>
      <c r="G258" s="14" t="s">
        <v>3</v>
      </c>
      <c r="H258" s="15">
        <f t="shared" si="65"/>
        <v>12.5</v>
      </c>
      <c r="I258" s="17"/>
      <c r="J258" s="18">
        <f t="shared" si="54"/>
        <v>19.700000000000049</v>
      </c>
      <c r="K258" s="19" t="str">
        <f t="shared" si="55"/>
        <v>-</v>
      </c>
      <c r="L258" s="20">
        <f t="shared" si="56"/>
        <v>10</v>
      </c>
      <c r="M258" s="13" t="str">
        <f t="shared" si="57"/>
        <v>=</v>
      </c>
      <c r="N258" s="23">
        <f t="shared" si="58"/>
        <v>9.700000000000049</v>
      </c>
      <c r="O258" s="21"/>
      <c r="P258" s="23">
        <f t="shared" si="59"/>
        <v>0</v>
      </c>
      <c r="Q258" s="10">
        <f t="shared" si="66"/>
        <v>385.15950913507737</v>
      </c>
      <c r="R258" s="24">
        <f t="shared" si="60"/>
        <v>0</v>
      </c>
      <c r="S258" s="25">
        <f>SUM($R$8:R258)</f>
        <v>-2.3307724934715658E-17</v>
      </c>
      <c r="T258" s="26">
        <f t="shared" si="61"/>
        <v>-8.9771918949104863E-15</v>
      </c>
      <c r="U258" s="27"/>
      <c r="V258" s="28">
        <f t="shared" si="62"/>
        <v>4562.5</v>
      </c>
      <c r="W258" s="16"/>
      <c r="X258" s="11"/>
      <c r="Y258" s="16"/>
      <c r="AA258" s="46">
        <f t="shared" si="67"/>
        <v>0</v>
      </c>
      <c r="AB258" s="46" t="str">
        <f t="shared" si="68"/>
        <v>0</v>
      </c>
      <c r="AC258" s="46" t="str">
        <f t="shared" si="69"/>
        <v>0</v>
      </c>
      <c r="AD258" s="46">
        <f t="shared" si="70"/>
        <v>1160</v>
      </c>
    </row>
    <row r="259" spans="1:30" x14ac:dyDescent="0.25">
      <c r="A259" s="16"/>
      <c r="B259" s="13">
        <v>252</v>
      </c>
      <c r="C259" s="47">
        <f t="shared" si="63"/>
        <v>43289</v>
      </c>
      <c r="D259" s="48">
        <f t="shared" si="64"/>
        <v>1260</v>
      </c>
      <c r="E259" s="14" t="s">
        <v>2</v>
      </c>
      <c r="F259" s="9">
        <f t="shared" si="71"/>
        <v>0.01</v>
      </c>
      <c r="G259" s="14" t="s">
        <v>3</v>
      </c>
      <c r="H259" s="15">
        <f t="shared" si="65"/>
        <v>12.6</v>
      </c>
      <c r="I259" s="17"/>
      <c r="J259" s="18">
        <f t="shared" si="54"/>
        <v>22.300000000000047</v>
      </c>
      <c r="K259" s="19" t="str">
        <f t="shared" si="55"/>
        <v>-</v>
      </c>
      <c r="L259" s="20">
        <f t="shared" si="56"/>
        <v>20</v>
      </c>
      <c r="M259" s="13" t="str">
        <f t="shared" si="57"/>
        <v>=</v>
      </c>
      <c r="N259" s="23">
        <f t="shared" si="58"/>
        <v>2.3000000000000469</v>
      </c>
      <c r="O259" s="21"/>
      <c r="P259" s="23">
        <f t="shared" si="59"/>
        <v>0</v>
      </c>
      <c r="Q259" s="10">
        <f t="shared" si="66"/>
        <v>385.54466864421244</v>
      </c>
      <c r="R259" s="24">
        <f t="shared" si="60"/>
        <v>0</v>
      </c>
      <c r="S259" s="25">
        <f>SUM($R$8:R259)</f>
        <v>-2.3307724934715658E-17</v>
      </c>
      <c r="T259" s="26">
        <f t="shared" si="61"/>
        <v>-8.9861690868053958E-15</v>
      </c>
      <c r="U259" s="27"/>
      <c r="V259" s="28">
        <f t="shared" si="62"/>
        <v>4599</v>
      </c>
      <c r="W259" s="16"/>
      <c r="X259" s="11"/>
      <c r="Y259" s="16"/>
      <c r="AA259" s="46">
        <f t="shared" si="67"/>
        <v>0</v>
      </c>
      <c r="AB259" s="46" t="str">
        <f t="shared" si="68"/>
        <v>0</v>
      </c>
      <c r="AC259" s="46" t="str">
        <f t="shared" si="69"/>
        <v>0</v>
      </c>
      <c r="AD259" s="46">
        <f t="shared" si="70"/>
        <v>1180</v>
      </c>
    </row>
    <row r="260" spans="1:30" x14ac:dyDescent="0.25">
      <c r="A260" s="16"/>
      <c r="B260" s="13">
        <v>253</v>
      </c>
      <c r="C260" s="47">
        <f t="shared" si="63"/>
        <v>43290</v>
      </c>
      <c r="D260" s="48">
        <f t="shared" si="64"/>
        <v>1280</v>
      </c>
      <c r="E260" s="14" t="s">
        <v>2</v>
      </c>
      <c r="F260" s="9">
        <f t="shared" si="71"/>
        <v>0.01</v>
      </c>
      <c r="G260" s="14" t="s">
        <v>3</v>
      </c>
      <c r="H260" s="15">
        <f t="shared" si="65"/>
        <v>12.8</v>
      </c>
      <c r="I260" s="17"/>
      <c r="J260" s="18">
        <f t="shared" si="54"/>
        <v>15.100000000000048</v>
      </c>
      <c r="K260" s="19" t="str">
        <f t="shared" si="55"/>
        <v>-</v>
      </c>
      <c r="L260" s="20">
        <f t="shared" si="56"/>
        <v>10</v>
      </c>
      <c r="M260" s="13" t="str">
        <f t="shared" si="57"/>
        <v>=</v>
      </c>
      <c r="N260" s="23">
        <f t="shared" si="58"/>
        <v>5.1000000000000476</v>
      </c>
      <c r="O260" s="21"/>
      <c r="P260" s="23">
        <f t="shared" si="59"/>
        <v>0</v>
      </c>
      <c r="Q260" s="10">
        <f t="shared" si="66"/>
        <v>385.93021331285667</v>
      </c>
      <c r="R260" s="24">
        <f t="shared" si="60"/>
        <v>0</v>
      </c>
      <c r="S260" s="25">
        <f>SUM($R$8:R260)</f>
        <v>-2.3307724934715658E-17</v>
      </c>
      <c r="T260" s="26">
        <f t="shared" si="61"/>
        <v>-8.9951552558922018E-15</v>
      </c>
      <c r="U260" s="27"/>
      <c r="V260" s="28">
        <f t="shared" si="62"/>
        <v>4672</v>
      </c>
      <c r="W260" s="16"/>
      <c r="X260" s="11"/>
      <c r="Y260" s="16"/>
      <c r="AA260" s="46">
        <f t="shared" si="67"/>
        <v>0</v>
      </c>
      <c r="AB260" s="46" t="str">
        <f t="shared" si="68"/>
        <v>0</v>
      </c>
      <c r="AC260" s="46" t="str">
        <f t="shared" si="69"/>
        <v>0</v>
      </c>
      <c r="AD260" s="46">
        <f t="shared" si="70"/>
        <v>1190</v>
      </c>
    </row>
    <row r="261" spans="1:30" x14ac:dyDescent="0.25">
      <c r="A261" s="16"/>
      <c r="B261" s="13">
        <v>254</v>
      </c>
      <c r="C261" s="47">
        <f t="shared" si="63"/>
        <v>43291</v>
      </c>
      <c r="D261" s="48">
        <f t="shared" si="64"/>
        <v>1290</v>
      </c>
      <c r="E261" s="14" t="s">
        <v>2</v>
      </c>
      <c r="F261" s="9">
        <f t="shared" si="71"/>
        <v>0.01</v>
      </c>
      <c r="G261" s="14" t="s">
        <v>3</v>
      </c>
      <c r="H261" s="15">
        <f t="shared" si="65"/>
        <v>12.9</v>
      </c>
      <c r="I261" s="17"/>
      <c r="J261" s="18">
        <f t="shared" si="54"/>
        <v>18.00000000000005</v>
      </c>
      <c r="K261" s="19" t="str">
        <f t="shared" si="55"/>
        <v>-</v>
      </c>
      <c r="L261" s="20">
        <f t="shared" si="56"/>
        <v>10</v>
      </c>
      <c r="M261" s="13" t="str">
        <f t="shared" si="57"/>
        <v>=</v>
      </c>
      <c r="N261" s="23">
        <f t="shared" si="58"/>
        <v>8.0000000000000497</v>
      </c>
      <c r="O261" s="21"/>
      <c r="P261" s="23">
        <f t="shared" si="59"/>
        <v>0</v>
      </c>
      <c r="Q261" s="10">
        <f t="shared" si="66"/>
        <v>386.31614352616953</v>
      </c>
      <c r="R261" s="24">
        <f t="shared" si="60"/>
        <v>0</v>
      </c>
      <c r="S261" s="25">
        <f>SUM($R$8:R261)</f>
        <v>-2.3307724934715658E-17</v>
      </c>
      <c r="T261" s="26">
        <f t="shared" si="61"/>
        <v>-9.0041504111480941E-15</v>
      </c>
      <c r="U261" s="27"/>
      <c r="V261" s="28">
        <f t="shared" si="62"/>
        <v>4708.5</v>
      </c>
      <c r="W261" s="16"/>
      <c r="X261" s="11"/>
      <c r="Y261" s="16"/>
      <c r="AA261" s="46">
        <f t="shared" si="67"/>
        <v>0</v>
      </c>
      <c r="AB261" s="46" t="str">
        <f t="shared" si="68"/>
        <v>0</v>
      </c>
      <c r="AC261" s="46" t="str">
        <f t="shared" si="69"/>
        <v>0</v>
      </c>
      <c r="AD261" s="46">
        <f t="shared" si="70"/>
        <v>1200</v>
      </c>
    </row>
    <row r="262" spans="1:30" x14ac:dyDescent="0.25">
      <c r="A262" s="16"/>
      <c r="B262" s="13">
        <v>255</v>
      </c>
      <c r="C262" s="47">
        <f t="shared" si="63"/>
        <v>43292</v>
      </c>
      <c r="D262" s="48">
        <f t="shared" si="64"/>
        <v>1300</v>
      </c>
      <c r="E262" s="14" t="s">
        <v>2</v>
      </c>
      <c r="F262" s="9">
        <f t="shared" si="71"/>
        <v>0.01</v>
      </c>
      <c r="G262" s="14" t="s">
        <v>3</v>
      </c>
      <c r="H262" s="15">
        <f t="shared" si="65"/>
        <v>13</v>
      </c>
      <c r="I262" s="17"/>
      <c r="J262" s="18">
        <f t="shared" si="54"/>
        <v>21.00000000000005</v>
      </c>
      <c r="K262" s="19" t="str">
        <f t="shared" si="55"/>
        <v>-</v>
      </c>
      <c r="L262" s="20">
        <f t="shared" si="56"/>
        <v>20</v>
      </c>
      <c r="M262" s="13" t="str">
        <f t="shared" si="57"/>
        <v>=</v>
      </c>
      <c r="N262" s="23">
        <f t="shared" si="58"/>
        <v>1.0000000000000497</v>
      </c>
      <c r="O262" s="21"/>
      <c r="P262" s="23">
        <f t="shared" si="59"/>
        <v>0</v>
      </c>
      <c r="Q262" s="10">
        <f t="shared" si="66"/>
        <v>386.70245966969571</v>
      </c>
      <c r="R262" s="24">
        <f t="shared" si="60"/>
        <v>0</v>
      </c>
      <c r="S262" s="25">
        <f>SUM($R$8:R262)</f>
        <v>-2.3307724934715658E-17</v>
      </c>
      <c r="T262" s="26">
        <f t="shared" si="61"/>
        <v>-9.0131545615592428E-15</v>
      </c>
      <c r="U262" s="27"/>
      <c r="V262" s="28">
        <f t="shared" si="62"/>
        <v>4745</v>
      </c>
      <c r="W262" s="16"/>
      <c r="X262" s="11"/>
      <c r="Y262" s="16"/>
      <c r="AA262" s="46">
        <f t="shared" si="67"/>
        <v>0</v>
      </c>
      <c r="AB262" s="46" t="str">
        <f t="shared" si="68"/>
        <v>0</v>
      </c>
      <c r="AC262" s="46" t="str">
        <f t="shared" si="69"/>
        <v>0</v>
      </c>
      <c r="AD262" s="46">
        <f t="shared" si="70"/>
        <v>1220</v>
      </c>
    </row>
    <row r="263" spans="1:30" x14ac:dyDescent="0.25">
      <c r="A263" s="16"/>
      <c r="B263" s="13">
        <v>256</v>
      </c>
      <c r="C263" s="47">
        <f t="shared" si="63"/>
        <v>43293</v>
      </c>
      <c r="D263" s="48">
        <f t="shared" si="64"/>
        <v>1320</v>
      </c>
      <c r="E263" s="14" t="s">
        <v>2</v>
      </c>
      <c r="F263" s="9">
        <f t="shared" si="71"/>
        <v>0.01</v>
      </c>
      <c r="G263" s="14" t="s">
        <v>3</v>
      </c>
      <c r="H263" s="15">
        <f t="shared" si="65"/>
        <v>13.200000000000001</v>
      </c>
      <c r="I263" s="17"/>
      <c r="J263" s="18">
        <f t="shared" si="54"/>
        <v>14.200000000000051</v>
      </c>
      <c r="K263" s="19" t="str">
        <f t="shared" si="55"/>
        <v>-</v>
      </c>
      <c r="L263" s="20">
        <f t="shared" si="56"/>
        <v>10</v>
      </c>
      <c r="M263" s="13" t="str">
        <f t="shared" si="57"/>
        <v>=</v>
      </c>
      <c r="N263" s="23">
        <f t="shared" si="58"/>
        <v>4.2000000000000508</v>
      </c>
      <c r="O263" s="21"/>
      <c r="P263" s="23">
        <f t="shared" si="59"/>
        <v>0</v>
      </c>
      <c r="Q263" s="10">
        <f t="shared" si="66"/>
        <v>387.08916212936543</v>
      </c>
      <c r="R263" s="24">
        <f t="shared" si="60"/>
        <v>0</v>
      </c>
      <c r="S263" s="25">
        <f>SUM($R$8:R263)</f>
        <v>-2.3307724934715658E-17</v>
      </c>
      <c r="T263" s="26">
        <f t="shared" si="61"/>
        <v>-9.0221677161208034E-15</v>
      </c>
      <c r="U263" s="27"/>
      <c r="V263" s="28">
        <f t="shared" si="62"/>
        <v>4818</v>
      </c>
      <c r="W263" s="16"/>
      <c r="X263" s="11"/>
      <c r="Y263" s="16"/>
      <c r="AA263" s="46">
        <f t="shared" si="67"/>
        <v>0</v>
      </c>
      <c r="AB263" s="46" t="str">
        <f t="shared" si="68"/>
        <v>0</v>
      </c>
      <c r="AC263" s="46" t="str">
        <f t="shared" si="69"/>
        <v>0</v>
      </c>
      <c r="AD263" s="46">
        <f t="shared" si="70"/>
        <v>1230</v>
      </c>
    </row>
    <row r="264" spans="1:30" x14ac:dyDescent="0.25">
      <c r="A264" s="16"/>
      <c r="B264" s="13">
        <v>257</v>
      </c>
      <c r="C264" s="47">
        <f t="shared" si="63"/>
        <v>43294</v>
      </c>
      <c r="D264" s="48">
        <f t="shared" si="64"/>
        <v>1330</v>
      </c>
      <c r="E264" s="14" t="s">
        <v>2</v>
      </c>
      <c r="F264" s="9">
        <f t="shared" si="71"/>
        <v>0.01</v>
      </c>
      <c r="G264" s="14" t="s">
        <v>3</v>
      </c>
      <c r="H264" s="15">
        <f t="shared" si="65"/>
        <v>13.3</v>
      </c>
      <c r="I264" s="17"/>
      <c r="J264" s="18">
        <f t="shared" si="54"/>
        <v>17.50000000000005</v>
      </c>
      <c r="K264" s="19" t="str">
        <f t="shared" si="55"/>
        <v>-</v>
      </c>
      <c r="L264" s="20">
        <f t="shared" si="56"/>
        <v>10</v>
      </c>
      <c r="M264" s="13" t="str">
        <f t="shared" si="57"/>
        <v>=</v>
      </c>
      <c r="N264" s="23">
        <f t="shared" si="58"/>
        <v>7.5000000000000497</v>
      </c>
      <c r="O264" s="21"/>
      <c r="P264" s="23">
        <f t="shared" si="59"/>
        <v>0</v>
      </c>
      <c r="Q264" s="10">
        <f t="shared" si="66"/>
        <v>387.4762512914948</v>
      </c>
      <c r="R264" s="24">
        <f t="shared" si="60"/>
        <v>0</v>
      </c>
      <c r="S264" s="25">
        <f>SUM($R$8:R264)</f>
        <v>-2.3307724934715658E-17</v>
      </c>
      <c r="T264" s="26">
        <f t="shared" si="61"/>
        <v>-9.0311898838369239E-15</v>
      </c>
      <c r="U264" s="27"/>
      <c r="V264" s="28">
        <f t="shared" si="62"/>
        <v>4854.5</v>
      </c>
      <c r="W264" s="16"/>
      <c r="X264" s="11"/>
      <c r="Y264" s="16"/>
      <c r="AA264" s="46">
        <f t="shared" si="67"/>
        <v>0</v>
      </c>
      <c r="AB264" s="46" t="str">
        <f t="shared" si="68"/>
        <v>0</v>
      </c>
      <c r="AC264" s="46" t="str">
        <f t="shared" si="69"/>
        <v>0</v>
      </c>
      <c r="AD264" s="46">
        <f t="shared" si="70"/>
        <v>1240</v>
      </c>
    </row>
    <row r="265" spans="1:30" x14ac:dyDescent="0.25">
      <c r="A265" s="16"/>
      <c r="B265" s="13">
        <v>258</v>
      </c>
      <c r="C265" s="47">
        <f t="shared" si="63"/>
        <v>43295</v>
      </c>
      <c r="D265" s="48">
        <f t="shared" si="64"/>
        <v>1340</v>
      </c>
      <c r="E265" s="14" t="s">
        <v>2</v>
      </c>
      <c r="F265" s="9">
        <f t="shared" si="71"/>
        <v>0.01</v>
      </c>
      <c r="G265" s="14" t="s">
        <v>3</v>
      </c>
      <c r="H265" s="15">
        <f t="shared" si="65"/>
        <v>13.4</v>
      </c>
      <c r="I265" s="17"/>
      <c r="J265" s="18">
        <f t="shared" ref="J265:J328" si="72">IF(N264&gt;0,N264+H265+X264-P264,H265+J264-P264+X264)</f>
        <v>20.900000000000048</v>
      </c>
      <c r="K265" s="19" t="str">
        <f t="shared" ref="K265:K328" si="73">IF(L265&gt;0,"-","")</f>
        <v>-</v>
      </c>
      <c r="L265" s="20">
        <f t="shared" ref="L265:L328" si="74">IF(H265&gt;=500,IF(J265&gt;=10010,ROUNDDOWN(J265,-1),"0"),IF(H265&gt;=250,IF(J265&gt;=5010,ROUNDDOWN(J265,-1),"0"),IF(H265&gt;=50,IF(J265&gt;=1010,ROUNDDOWN(J265,-1),"0"),IF(J265&gt;=10,ROUNDDOWN(J265,-1),"0"))))</f>
        <v>20</v>
      </c>
      <c r="M265" s="13" t="str">
        <f t="shared" ref="M265:M328" si="75">IF(L265&gt;0,"=","")</f>
        <v>=</v>
      </c>
      <c r="N265" s="23">
        <f t="shared" ref="N265:N328" si="76">IF(((J265-L265)&lt;&gt;J265),(J265-L265),0)</f>
        <v>0.90000000000004832</v>
      </c>
      <c r="O265" s="21"/>
      <c r="P265" s="23">
        <f t="shared" ref="P265:P328" si="77">IF(N265&gt;0, N265-(N265*$J$3*0.01), H265-(H265*$J$3*0.01))</f>
        <v>0</v>
      </c>
      <c r="Q265" s="10">
        <f t="shared" si="66"/>
        <v>387.86372754278631</v>
      </c>
      <c r="R265" s="24">
        <f t="shared" ref="R265:R328" si="78">P265/Q265</f>
        <v>0</v>
      </c>
      <c r="S265" s="25">
        <f>SUM($R$8:R265)</f>
        <v>-2.3307724934715658E-17</v>
      </c>
      <c r="T265" s="26">
        <f t="shared" ref="T265:T328" si="79">S265*Q265</f>
        <v>-9.0402210737207617E-15</v>
      </c>
      <c r="U265" s="27"/>
      <c r="V265" s="28">
        <f t="shared" ref="V265:V328" si="80">H265*365</f>
        <v>4891</v>
      </c>
      <c r="W265" s="16"/>
      <c r="X265" s="11"/>
      <c r="Y265" s="16"/>
      <c r="AA265" s="46">
        <f t="shared" si="67"/>
        <v>0</v>
      </c>
      <c r="AB265" s="46" t="str">
        <f t="shared" si="68"/>
        <v>0</v>
      </c>
      <c r="AC265" s="46" t="str">
        <f t="shared" si="69"/>
        <v>0</v>
      </c>
      <c r="AD265" s="46">
        <f t="shared" si="70"/>
        <v>1260</v>
      </c>
    </row>
    <row r="266" spans="1:30" x14ac:dyDescent="0.25">
      <c r="A266" s="16"/>
      <c r="B266" s="13">
        <v>259</v>
      </c>
      <c r="C266" s="47">
        <f t="shared" ref="C266:C329" si="81">C265+1</f>
        <v>43296</v>
      </c>
      <c r="D266" s="48">
        <f t="shared" ref="D266:D329" si="82">D265+L265</f>
        <v>1360</v>
      </c>
      <c r="E266" s="14" t="s">
        <v>2</v>
      </c>
      <c r="F266" s="9">
        <f t="shared" si="71"/>
        <v>0.01</v>
      </c>
      <c r="G266" s="14" t="s">
        <v>3</v>
      </c>
      <c r="H266" s="15">
        <f t="shared" ref="H266:H329" si="83">$D$3*(IF($D$3&gt;=10010,(F266+0.25%),IF($D$3&gt;=5010,(F266+0.2%),IF($D$3&gt;=1010,(F266+0.1%),F266))))+AD265*F266+AC265*(F266+0.1%)+AB265*(F266+0.2%)+AA265*(F266+0.25%)</f>
        <v>13.6</v>
      </c>
      <c r="I266" s="17"/>
      <c r="J266" s="18">
        <f t="shared" si="72"/>
        <v>14.500000000000048</v>
      </c>
      <c r="K266" s="19" t="str">
        <f t="shared" si="73"/>
        <v>-</v>
      </c>
      <c r="L266" s="20">
        <f t="shared" si="74"/>
        <v>10</v>
      </c>
      <c r="M266" s="13" t="str">
        <f t="shared" si="75"/>
        <v>=</v>
      </c>
      <c r="N266" s="23">
        <f t="shared" si="76"/>
        <v>4.500000000000048</v>
      </c>
      <c r="O266" s="21"/>
      <c r="P266" s="23">
        <f t="shared" si="77"/>
        <v>0</v>
      </c>
      <c r="Q266" s="10">
        <f t="shared" ref="Q266:Q329" si="84">Q265*$S$3*0.01+Q265</f>
        <v>388.25159127032907</v>
      </c>
      <c r="R266" s="24">
        <f t="shared" si="78"/>
        <v>0</v>
      </c>
      <c r="S266" s="25">
        <f>SUM($R$8:R266)</f>
        <v>-2.3307724934715658E-17</v>
      </c>
      <c r="T266" s="26">
        <f t="shared" si="79"/>
        <v>-9.0492612947944808E-15</v>
      </c>
      <c r="U266" s="27"/>
      <c r="V266" s="28">
        <f t="shared" si="80"/>
        <v>4964</v>
      </c>
      <c r="W266" s="16"/>
      <c r="X266" s="11"/>
      <c r="Y266" s="16"/>
      <c r="AA266" s="46">
        <f t="shared" ref="AA266:AA329" si="85">IF(L266&gt;10010,AA265+L266,AA265)</f>
        <v>0</v>
      </c>
      <c r="AB266" s="46" t="str">
        <f t="shared" ref="AB266:AB329" si="86">IF(AND(L266&lt;10010,L266 &gt;=5010),AB265+L266,AB265)</f>
        <v>0</v>
      </c>
      <c r="AC266" s="46" t="str">
        <f t="shared" ref="AC266:AC329" si="87">IF(AND(L266&lt;5010,L266 &gt;=1010),AC265+L266,AC265)</f>
        <v>0</v>
      </c>
      <c r="AD266" s="46">
        <f t="shared" ref="AD266:AD329" si="88">IF(AND(L266&lt;1010,L266 &gt;0),AD265+L266,AD265)</f>
        <v>1270</v>
      </c>
    </row>
    <row r="267" spans="1:30" x14ac:dyDescent="0.25">
      <c r="A267" s="16"/>
      <c r="B267" s="13">
        <v>260</v>
      </c>
      <c r="C267" s="47">
        <f t="shared" si="81"/>
        <v>43297</v>
      </c>
      <c r="D267" s="48">
        <f t="shared" si="82"/>
        <v>1370</v>
      </c>
      <c r="E267" s="14" t="s">
        <v>2</v>
      </c>
      <c r="F267" s="9">
        <f t="shared" ref="F267:F330" si="89">F266</f>
        <v>0.01</v>
      </c>
      <c r="G267" s="14" t="s">
        <v>3</v>
      </c>
      <c r="H267" s="15">
        <f t="shared" si="83"/>
        <v>13.700000000000001</v>
      </c>
      <c r="I267" s="17"/>
      <c r="J267" s="18">
        <f t="shared" si="72"/>
        <v>18.200000000000049</v>
      </c>
      <c r="K267" s="19" t="str">
        <f t="shared" si="73"/>
        <v>-</v>
      </c>
      <c r="L267" s="20">
        <f t="shared" si="74"/>
        <v>10</v>
      </c>
      <c r="M267" s="13" t="str">
        <f t="shared" si="75"/>
        <v>=</v>
      </c>
      <c r="N267" s="23">
        <f t="shared" si="76"/>
        <v>8.200000000000049</v>
      </c>
      <c r="O267" s="21"/>
      <c r="P267" s="23">
        <f t="shared" si="77"/>
        <v>0</v>
      </c>
      <c r="Q267" s="10">
        <f t="shared" si="84"/>
        <v>388.63984286159939</v>
      </c>
      <c r="R267" s="24">
        <f t="shared" si="78"/>
        <v>0</v>
      </c>
      <c r="S267" s="25">
        <f>SUM($R$8:R267)</f>
        <v>-2.3307724934715658E-17</v>
      </c>
      <c r="T267" s="26">
        <f t="shared" si="79"/>
        <v>-9.0583105560892751E-15</v>
      </c>
      <c r="U267" s="27"/>
      <c r="V267" s="28">
        <f t="shared" si="80"/>
        <v>5000.5</v>
      </c>
      <c r="W267" s="16"/>
      <c r="X267" s="11"/>
      <c r="Y267" s="16"/>
      <c r="AA267" s="46">
        <f t="shared" si="85"/>
        <v>0</v>
      </c>
      <c r="AB267" s="46" t="str">
        <f t="shared" si="86"/>
        <v>0</v>
      </c>
      <c r="AC267" s="46" t="str">
        <f t="shared" si="87"/>
        <v>0</v>
      </c>
      <c r="AD267" s="46">
        <f t="shared" si="88"/>
        <v>1280</v>
      </c>
    </row>
    <row r="268" spans="1:30" x14ac:dyDescent="0.25">
      <c r="A268" s="16"/>
      <c r="B268" s="13">
        <v>261</v>
      </c>
      <c r="C268" s="47">
        <f t="shared" si="81"/>
        <v>43298</v>
      </c>
      <c r="D268" s="48">
        <f t="shared" si="82"/>
        <v>1380</v>
      </c>
      <c r="E268" s="14" t="s">
        <v>2</v>
      </c>
      <c r="F268" s="9">
        <f t="shared" si="89"/>
        <v>0.01</v>
      </c>
      <c r="G268" s="14" t="s">
        <v>3</v>
      </c>
      <c r="H268" s="15">
        <f t="shared" si="83"/>
        <v>13.8</v>
      </c>
      <c r="I268" s="17"/>
      <c r="J268" s="18">
        <f t="shared" si="72"/>
        <v>22.00000000000005</v>
      </c>
      <c r="K268" s="19" t="str">
        <f t="shared" si="73"/>
        <v>-</v>
      </c>
      <c r="L268" s="20">
        <f t="shared" si="74"/>
        <v>20</v>
      </c>
      <c r="M268" s="13" t="str">
        <f t="shared" si="75"/>
        <v>=</v>
      </c>
      <c r="N268" s="23">
        <f t="shared" si="76"/>
        <v>2.0000000000000497</v>
      </c>
      <c r="O268" s="21"/>
      <c r="P268" s="23">
        <f t="shared" si="77"/>
        <v>0</v>
      </c>
      <c r="Q268" s="10">
        <f t="shared" si="84"/>
        <v>389.028482704461</v>
      </c>
      <c r="R268" s="24">
        <f t="shared" si="78"/>
        <v>0</v>
      </c>
      <c r="S268" s="25">
        <f>SUM($R$8:R268)</f>
        <v>-2.3307724934715658E-17</v>
      </c>
      <c r="T268" s="26">
        <f t="shared" si="79"/>
        <v>-9.0673688666453641E-15</v>
      </c>
      <c r="U268" s="27"/>
      <c r="V268" s="28">
        <f t="shared" si="80"/>
        <v>5037</v>
      </c>
      <c r="W268" s="16"/>
      <c r="X268" s="11"/>
      <c r="Y268" s="16"/>
      <c r="AA268" s="46">
        <f t="shared" si="85"/>
        <v>0</v>
      </c>
      <c r="AB268" s="46" t="str">
        <f t="shared" si="86"/>
        <v>0</v>
      </c>
      <c r="AC268" s="46" t="str">
        <f t="shared" si="87"/>
        <v>0</v>
      </c>
      <c r="AD268" s="46">
        <f t="shared" si="88"/>
        <v>1300</v>
      </c>
    </row>
    <row r="269" spans="1:30" x14ac:dyDescent="0.25">
      <c r="A269" s="16"/>
      <c r="B269" s="13">
        <v>262</v>
      </c>
      <c r="C269" s="47">
        <f t="shared" si="81"/>
        <v>43299</v>
      </c>
      <c r="D269" s="48">
        <f t="shared" si="82"/>
        <v>1400</v>
      </c>
      <c r="E269" s="14" t="s">
        <v>2</v>
      </c>
      <c r="F269" s="9">
        <f t="shared" si="89"/>
        <v>0.01</v>
      </c>
      <c r="G269" s="14" t="s">
        <v>3</v>
      </c>
      <c r="H269" s="15">
        <f t="shared" si="83"/>
        <v>14</v>
      </c>
      <c r="I269" s="17"/>
      <c r="J269" s="18">
        <f t="shared" si="72"/>
        <v>16.00000000000005</v>
      </c>
      <c r="K269" s="19" t="str">
        <f t="shared" si="73"/>
        <v>-</v>
      </c>
      <c r="L269" s="20">
        <f t="shared" si="74"/>
        <v>10</v>
      </c>
      <c r="M269" s="13" t="str">
        <f t="shared" si="75"/>
        <v>=</v>
      </c>
      <c r="N269" s="23">
        <f t="shared" si="76"/>
        <v>6.0000000000000497</v>
      </c>
      <c r="O269" s="21"/>
      <c r="P269" s="23">
        <f t="shared" si="77"/>
        <v>0</v>
      </c>
      <c r="Q269" s="10">
        <f t="shared" si="84"/>
        <v>389.41751118716547</v>
      </c>
      <c r="R269" s="24">
        <f t="shared" si="78"/>
        <v>0</v>
      </c>
      <c r="S269" s="25">
        <f>SUM($R$8:R269)</f>
        <v>-2.3307724934715658E-17</v>
      </c>
      <c r="T269" s="26">
        <f t="shared" si="79"/>
        <v>-9.0764362355120113E-15</v>
      </c>
      <c r="U269" s="27"/>
      <c r="V269" s="28">
        <f t="shared" si="80"/>
        <v>5110</v>
      </c>
      <c r="W269" s="16"/>
      <c r="X269" s="11"/>
      <c r="Y269" s="16"/>
      <c r="AA269" s="46">
        <f t="shared" si="85"/>
        <v>0</v>
      </c>
      <c r="AB269" s="46" t="str">
        <f t="shared" si="86"/>
        <v>0</v>
      </c>
      <c r="AC269" s="46" t="str">
        <f t="shared" si="87"/>
        <v>0</v>
      </c>
      <c r="AD269" s="46">
        <f t="shared" si="88"/>
        <v>1310</v>
      </c>
    </row>
    <row r="270" spans="1:30" x14ac:dyDescent="0.25">
      <c r="A270" s="16"/>
      <c r="B270" s="13">
        <v>263</v>
      </c>
      <c r="C270" s="47">
        <f t="shared" si="81"/>
        <v>43300</v>
      </c>
      <c r="D270" s="48">
        <f t="shared" si="82"/>
        <v>1410</v>
      </c>
      <c r="E270" s="14" t="s">
        <v>2</v>
      </c>
      <c r="F270" s="9">
        <f t="shared" si="89"/>
        <v>0.01</v>
      </c>
      <c r="G270" s="14" t="s">
        <v>3</v>
      </c>
      <c r="H270" s="15">
        <f t="shared" si="83"/>
        <v>14.1</v>
      </c>
      <c r="I270" s="17"/>
      <c r="J270" s="18">
        <f t="shared" si="72"/>
        <v>20.100000000000051</v>
      </c>
      <c r="K270" s="19" t="str">
        <f t="shared" si="73"/>
        <v>-</v>
      </c>
      <c r="L270" s="20">
        <f t="shared" si="74"/>
        <v>20</v>
      </c>
      <c r="M270" s="13" t="str">
        <f t="shared" si="75"/>
        <v>=</v>
      </c>
      <c r="N270" s="23">
        <f t="shared" si="76"/>
        <v>0.10000000000005116</v>
      </c>
      <c r="O270" s="21"/>
      <c r="P270" s="23">
        <f t="shared" si="77"/>
        <v>0</v>
      </c>
      <c r="Q270" s="10">
        <f t="shared" si="84"/>
        <v>389.80692869835264</v>
      </c>
      <c r="R270" s="24">
        <f t="shared" si="78"/>
        <v>0</v>
      </c>
      <c r="S270" s="25">
        <f>SUM($R$8:R270)</f>
        <v>-2.3307724934715658E-17</v>
      </c>
      <c r="T270" s="26">
        <f t="shared" si="79"/>
        <v>-9.0855126717475232E-15</v>
      </c>
      <c r="U270" s="27"/>
      <c r="V270" s="28">
        <f t="shared" si="80"/>
        <v>5146.5</v>
      </c>
      <c r="W270" s="16"/>
      <c r="X270" s="11"/>
      <c r="Y270" s="16"/>
      <c r="AA270" s="46">
        <f t="shared" si="85"/>
        <v>0</v>
      </c>
      <c r="AB270" s="46" t="str">
        <f t="shared" si="86"/>
        <v>0</v>
      </c>
      <c r="AC270" s="46" t="str">
        <f t="shared" si="87"/>
        <v>0</v>
      </c>
      <c r="AD270" s="46">
        <f t="shared" si="88"/>
        <v>1330</v>
      </c>
    </row>
    <row r="271" spans="1:30" x14ac:dyDescent="0.25">
      <c r="A271" s="16"/>
      <c r="B271" s="13">
        <v>264</v>
      </c>
      <c r="C271" s="47">
        <f t="shared" si="81"/>
        <v>43301</v>
      </c>
      <c r="D271" s="48">
        <f t="shared" si="82"/>
        <v>1430</v>
      </c>
      <c r="E271" s="14" t="s">
        <v>2</v>
      </c>
      <c r="F271" s="9">
        <f t="shared" si="89"/>
        <v>0.01</v>
      </c>
      <c r="G271" s="14" t="s">
        <v>3</v>
      </c>
      <c r="H271" s="15">
        <f t="shared" si="83"/>
        <v>14.3</v>
      </c>
      <c r="I271" s="17"/>
      <c r="J271" s="18">
        <f t="shared" si="72"/>
        <v>14.400000000000052</v>
      </c>
      <c r="K271" s="19" t="str">
        <f t="shared" si="73"/>
        <v>-</v>
      </c>
      <c r="L271" s="20">
        <f t="shared" si="74"/>
        <v>10</v>
      </c>
      <c r="M271" s="13" t="str">
        <f t="shared" si="75"/>
        <v>=</v>
      </c>
      <c r="N271" s="23">
        <f t="shared" si="76"/>
        <v>4.4000000000000519</v>
      </c>
      <c r="O271" s="21"/>
      <c r="P271" s="23">
        <f t="shared" si="77"/>
        <v>0</v>
      </c>
      <c r="Q271" s="10">
        <f t="shared" si="84"/>
        <v>390.196735627051</v>
      </c>
      <c r="R271" s="24">
        <f t="shared" si="78"/>
        <v>0</v>
      </c>
      <c r="S271" s="25">
        <f>SUM($R$8:R271)</f>
        <v>-2.3307724934715658E-17</v>
      </c>
      <c r="T271" s="26">
        <f t="shared" si="79"/>
        <v>-9.0945981844192708E-15</v>
      </c>
      <c r="U271" s="27"/>
      <c r="V271" s="28">
        <f t="shared" si="80"/>
        <v>5219.5</v>
      </c>
      <c r="W271" s="16"/>
      <c r="X271" s="11"/>
      <c r="Y271" s="16"/>
      <c r="AA271" s="46">
        <f t="shared" si="85"/>
        <v>0</v>
      </c>
      <c r="AB271" s="46" t="str">
        <f t="shared" si="86"/>
        <v>0</v>
      </c>
      <c r="AC271" s="46" t="str">
        <f t="shared" si="87"/>
        <v>0</v>
      </c>
      <c r="AD271" s="46">
        <f t="shared" si="88"/>
        <v>1340</v>
      </c>
    </row>
    <row r="272" spans="1:30" x14ac:dyDescent="0.25">
      <c r="A272" s="16"/>
      <c r="B272" s="13">
        <v>265</v>
      </c>
      <c r="C272" s="47">
        <f t="shared" si="81"/>
        <v>43302</v>
      </c>
      <c r="D272" s="48">
        <f t="shared" si="82"/>
        <v>1440</v>
      </c>
      <c r="E272" s="14" t="s">
        <v>2</v>
      </c>
      <c r="F272" s="9">
        <f t="shared" si="89"/>
        <v>0.01</v>
      </c>
      <c r="G272" s="14" t="s">
        <v>3</v>
      </c>
      <c r="H272" s="15">
        <f t="shared" si="83"/>
        <v>14.4</v>
      </c>
      <c r="I272" s="17"/>
      <c r="J272" s="18">
        <f t="shared" si="72"/>
        <v>18.800000000000054</v>
      </c>
      <c r="K272" s="19" t="str">
        <f t="shared" si="73"/>
        <v>-</v>
      </c>
      <c r="L272" s="20">
        <f t="shared" si="74"/>
        <v>10</v>
      </c>
      <c r="M272" s="13" t="str">
        <f t="shared" si="75"/>
        <v>=</v>
      </c>
      <c r="N272" s="23">
        <f t="shared" si="76"/>
        <v>8.800000000000054</v>
      </c>
      <c r="O272" s="21"/>
      <c r="P272" s="23">
        <f t="shared" si="77"/>
        <v>0</v>
      </c>
      <c r="Q272" s="10">
        <f t="shared" si="84"/>
        <v>390.58693236267806</v>
      </c>
      <c r="R272" s="24">
        <f t="shared" si="78"/>
        <v>0</v>
      </c>
      <c r="S272" s="25">
        <f>SUM($R$8:R272)</f>
        <v>-2.3307724934715658E-17</v>
      </c>
      <c r="T272" s="26">
        <f t="shared" si="79"/>
        <v>-9.1036927826036904E-15</v>
      </c>
      <c r="U272" s="27"/>
      <c r="V272" s="28">
        <f t="shared" si="80"/>
        <v>5256</v>
      </c>
      <c r="W272" s="16"/>
      <c r="X272" s="11"/>
      <c r="Y272" s="16"/>
      <c r="AA272" s="46">
        <f t="shared" si="85"/>
        <v>0</v>
      </c>
      <c r="AB272" s="46" t="str">
        <f t="shared" si="86"/>
        <v>0</v>
      </c>
      <c r="AC272" s="46" t="str">
        <f t="shared" si="87"/>
        <v>0</v>
      </c>
      <c r="AD272" s="46">
        <f t="shared" si="88"/>
        <v>1350</v>
      </c>
    </row>
    <row r="273" spans="1:30" x14ac:dyDescent="0.25">
      <c r="A273" s="16"/>
      <c r="B273" s="13">
        <v>266</v>
      </c>
      <c r="C273" s="47">
        <f t="shared" si="81"/>
        <v>43303</v>
      </c>
      <c r="D273" s="48">
        <f t="shared" si="82"/>
        <v>1450</v>
      </c>
      <c r="E273" s="14" t="s">
        <v>2</v>
      </c>
      <c r="F273" s="9">
        <f t="shared" si="89"/>
        <v>0.01</v>
      </c>
      <c r="G273" s="14" t="s">
        <v>3</v>
      </c>
      <c r="H273" s="15">
        <f t="shared" si="83"/>
        <v>14.5</v>
      </c>
      <c r="I273" s="17"/>
      <c r="J273" s="18">
        <f t="shared" si="72"/>
        <v>23.300000000000054</v>
      </c>
      <c r="K273" s="19" t="str">
        <f t="shared" si="73"/>
        <v>-</v>
      </c>
      <c r="L273" s="20">
        <f t="shared" si="74"/>
        <v>20</v>
      </c>
      <c r="M273" s="13" t="str">
        <f t="shared" si="75"/>
        <v>=</v>
      </c>
      <c r="N273" s="23">
        <f t="shared" si="76"/>
        <v>3.300000000000054</v>
      </c>
      <c r="O273" s="21"/>
      <c r="P273" s="23">
        <f t="shared" si="77"/>
        <v>0</v>
      </c>
      <c r="Q273" s="10">
        <f t="shared" si="84"/>
        <v>390.97751929504074</v>
      </c>
      <c r="R273" s="24">
        <f t="shared" si="78"/>
        <v>0</v>
      </c>
      <c r="S273" s="25">
        <f>SUM($R$8:R273)</f>
        <v>-2.3307724934715658E-17</v>
      </c>
      <c r="T273" s="26">
        <f t="shared" si="79"/>
        <v>-9.1127964753862933E-15</v>
      </c>
      <c r="U273" s="27"/>
      <c r="V273" s="28">
        <f t="shared" si="80"/>
        <v>5292.5</v>
      </c>
      <c r="W273" s="16"/>
      <c r="X273" s="11"/>
      <c r="Y273" s="16"/>
      <c r="AA273" s="46">
        <f t="shared" si="85"/>
        <v>0</v>
      </c>
      <c r="AB273" s="46" t="str">
        <f t="shared" si="86"/>
        <v>0</v>
      </c>
      <c r="AC273" s="46" t="str">
        <f t="shared" si="87"/>
        <v>0</v>
      </c>
      <c r="AD273" s="46">
        <f t="shared" si="88"/>
        <v>1370</v>
      </c>
    </row>
    <row r="274" spans="1:30" x14ac:dyDescent="0.25">
      <c r="A274" s="16"/>
      <c r="B274" s="13">
        <v>267</v>
      </c>
      <c r="C274" s="47">
        <f t="shared" si="81"/>
        <v>43304</v>
      </c>
      <c r="D274" s="48">
        <f t="shared" si="82"/>
        <v>1470</v>
      </c>
      <c r="E274" s="14" t="s">
        <v>2</v>
      </c>
      <c r="F274" s="9">
        <f t="shared" si="89"/>
        <v>0.01</v>
      </c>
      <c r="G274" s="14" t="s">
        <v>3</v>
      </c>
      <c r="H274" s="15">
        <f t="shared" si="83"/>
        <v>14.700000000000001</v>
      </c>
      <c r="I274" s="17"/>
      <c r="J274" s="18">
        <f t="shared" si="72"/>
        <v>18.000000000000057</v>
      </c>
      <c r="K274" s="19" t="str">
        <f t="shared" si="73"/>
        <v>-</v>
      </c>
      <c r="L274" s="20">
        <f t="shared" si="74"/>
        <v>10</v>
      </c>
      <c r="M274" s="13" t="str">
        <f t="shared" si="75"/>
        <v>=</v>
      </c>
      <c r="N274" s="23">
        <f t="shared" si="76"/>
        <v>8.0000000000000568</v>
      </c>
      <c r="O274" s="21"/>
      <c r="P274" s="23">
        <f t="shared" si="77"/>
        <v>0</v>
      </c>
      <c r="Q274" s="10">
        <f t="shared" si="84"/>
        <v>391.3684968143358</v>
      </c>
      <c r="R274" s="24">
        <f t="shared" si="78"/>
        <v>0</v>
      </c>
      <c r="S274" s="25">
        <f>SUM($R$8:R274)</f>
        <v>-2.3307724934715658E-17</v>
      </c>
      <c r="T274" s="26">
        <f t="shared" si="79"/>
        <v>-9.1219092718616803E-15</v>
      </c>
      <c r="U274" s="27"/>
      <c r="V274" s="28">
        <f t="shared" si="80"/>
        <v>5365.5</v>
      </c>
      <c r="W274" s="16"/>
      <c r="X274" s="11"/>
      <c r="Y274" s="16"/>
      <c r="AA274" s="46">
        <f t="shared" si="85"/>
        <v>0</v>
      </c>
      <c r="AB274" s="46" t="str">
        <f t="shared" si="86"/>
        <v>0</v>
      </c>
      <c r="AC274" s="46" t="str">
        <f t="shared" si="87"/>
        <v>0</v>
      </c>
      <c r="AD274" s="46">
        <f t="shared" si="88"/>
        <v>1380</v>
      </c>
    </row>
    <row r="275" spans="1:30" x14ac:dyDescent="0.25">
      <c r="A275" s="16"/>
      <c r="B275" s="13">
        <v>268</v>
      </c>
      <c r="C275" s="47">
        <f t="shared" si="81"/>
        <v>43305</v>
      </c>
      <c r="D275" s="48">
        <f t="shared" si="82"/>
        <v>1480</v>
      </c>
      <c r="E275" s="14" t="s">
        <v>2</v>
      </c>
      <c r="F275" s="9">
        <f t="shared" si="89"/>
        <v>0.01</v>
      </c>
      <c r="G275" s="14" t="s">
        <v>3</v>
      </c>
      <c r="H275" s="15">
        <f t="shared" si="83"/>
        <v>14.8</v>
      </c>
      <c r="I275" s="17"/>
      <c r="J275" s="18">
        <f t="shared" si="72"/>
        <v>22.800000000000058</v>
      </c>
      <c r="K275" s="19" t="str">
        <f t="shared" si="73"/>
        <v>-</v>
      </c>
      <c r="L275" s="20">
        <f t="shared" si="74"/>
        <v>20</v>
      </c>
      <c r="M275" s="13" t="str">
        <f t="shared" si="75"/>
        <v>=</v>
      </c>
      <c r="N275" s="23">
        <f t="shared" si="76"/>
        <v>2.8000000000000576</v>
      </c>
      <c r="O275" s="21"/>
      <c r="P275" s="23">
        <f t="shared" si="77"/>
        <v>0</v>
      </c>
      <c r="Q275" s="10">
        <f t="shared" si="84"/>
        <v>391.75986531115012</v>
      </c>
      <c r="R275" s="24">
        <f t="shared" si="78"/>
        <v>0</v>
      </c>
      <c r="S275" s="25">
        <f>SUM($R$8:R275)</f>
        <v>-2.3307724934715658E-17</v>
      </c>
      <c r="T275" s="26">
        <f t="shared" si="79"/>
        <v>-9.1310311811335412E-15</v>
      </c>
      <c r="U275" s="27"/>
      <c r="V275" s="28">
        <f t="shared" si="80"/>
        <v>5402</v>
      </c>
      <c r="W275" s="16"/>
      <c r="X275" s="11"/>
      <c r="Y275" s="16"/>
      <c r="AA275" s="46">
        <f t="shared" si="85"/>
        <v>0</v>
      </c>
      <c r="AB275" s="46" t="str">
        <f t="shared" si="86"/>
        <v>0</v>
      </c>
      <c r="AC275" s="46" t="str">
        <f t="shared" si="87"/>
        <v>0</v>
      </c>
      <c r="AD275" s="46">
        <f t="shared" si="88"/>
        <v>1400</v>
      </c>
    </row>
    <row r="276" spans="1:30" x14ac:dyDescent="0.25">
      <c r="A276" s="16"/>
      <c r="B276" s="13">
        <v>269</v>
      </c>
      <c r="C276" s="47">
        <f t="shared" si="81"/>
        <v>43306</v>
      </c>
      <c r="D276" s="48">
        <f t="shared" si="82"/>
        <v>1500</v>
      </c>
      <c r="E276" s="14" t="s">
        <v>2</v>
      </c>
      <c r="F276" s="9">
        <f t="shared" si="89"/>
        <v>0.01</v>
      </c>
      <c r="G276" s="14" t="s">
        <v>3</v>
      </c>
      <c r="H276" s="15">
        <f t="shared" si="83"/>
        <v>15</v>
      </c>
      <c r="I276" s="17"/>
      <c r="J276" s="18">
        <f t="shared" si="72"/>
        <v>17.800000000000058</v>
      </c>
      <c r="K276" s="19" t="str">
        <f t="shared" si="73"/>
        <v>-</v>
      </c>
      <c r="L276" s="20">
        <f t="shared" si="74"/>
        <v>10</v>
      </c>
      <c r="M276" s="13" t="str">
        <f t="shared" si="75"/>
        <v>=</v>
      </c>
      <c r="N276" s="23">
        <f t="shared" si="76"/>
        <v>7.8000000000000576</v>
      </c>
      <c r="O276" s="21"/>
      <c r="P276" s="23">
        <f t="shared" si="77"/>
        <v>-8.8817841970012523E-16</v>
      </c>
      <c r="Q276" s="10">
        <f t="shared" si="84"/>
        <v>392.15162517646127</v>
      </c>
      <c r="R276" s="24">
        <f t="shared" si="78"/>
        <v>-2.264885219589389E-18</v>
      </c>
      <c r="S276" s="25">
        <f>SUM($R$8:R276)</f>
        <v>-2.5572610154305048E-17</v>
      </c>
      <c r="T276" s="26">
        <f t="shared" si="79"/>
        <v>-1.0028340632014801E-14</v>
      </c>
      <c r="U276" s="27"/>
      <c r="V276" s="28">
        <f t="shared" si="80"/>
        <v>5475</v>
      </c>
      <c r="W276" s="16"/>
      <c r="X276" s="11"/>
      <c r="Y276" s="16"/>
      <c r="AA276" s="46">
        <f t="shared" si="85"/>
        <v>0</v>
      </c>
      <c r="AB276" s="46" t="str">
        <f t="shared" si="86"/>
        <v>0</v>
      </c>
      <c r="AC276" s="46" t="str">
        <f t="shared" si="87"/>
        <v>0</v>
      </c>
      <c r="AD276" s="46">
        <f t="shared" si="88"/>
        <v>1410</v>
      </c>
    </row>
    <row r="277" spans="1:30" x14ac:dyDescent="0.25">
      <c r="A277" s="16"/>
      <c r="B277" s="13">
        <v>270</v>
      </c>
      <c r="C277" s="47">
        <f t="shared" si="81"/>
        <v>43307</v>
      </c>
      <c r="D277" s="48">
        <f t="shared" si="82"/>
        <v>1510</v>
      </c>
      <c r="E277" s="14" t="s">
        <v>2</v>
      </c>
      <c r="F277" s="9">
        <f t="shared" si="89"/>
        <v>0.01</v>
      </c>
      <c r="G277" s="14" t="s">
        <v>3</v>
      </c>
      <c r="H277" s="15">
        <f t="shared" si="83"/>
        <v>15.1</v>
      </c>
      <c r="I277" s="17"/>
      <c r="J277" s="18">
        <f t="shared" si="72"/>
        <v>22.900000000000055</v>
      </c>
      <c r="K277" s="19" t="str">
        <f t="shared" si="73"/>
        <v>-</v>
      </c>
      <c r="L277" s="20">
        <f t="shared" si="74"/>
        <v>20</v>
      </c>
      <c r="M277" s="13" t="str">
        <f t="shared" si="75"/>
        <v>=</v>
      </c>
      <c r="N277" s="23">
        <f t="shared" si="76"/>
        <v>2.9000000000000554</v>
      </c>
      <c r="O277" s="21"/>
      <c r="P277" s="23">
        <f t="shared" si="77"/>
        <v>-4.4408920985006262E-16</v>
      </c>
      <c r="Q277" s="10">
        <f t="shared" si="84"/>
        <v>392.5437768016377</v>
      </c>
      <c r="R277" s="24">
        <f t="shared" si="78"/>
        <v>-1.1313112984961983E-18</v>
      </c>
      <c r="S277" s="25">
        <f>SUM($R$8:R277)</f>
        <v>-2.6703921452801247E-17</v>
      </c>
      <c r="T277" s="26">
        <f t="shared" si="79"/>
        <v>-1.0482458182496878E-14</v>
      </c>
      <c r="U277" s="27"/>
      <c r="V277" s="28">
        <f t="shared" si="80"/>
        <v>5511.5</v>
      </c>
      <c r="W277" s="16"/>
      <c r="X277" s="11"/>
      <c r="Y277" s="16"/>
      <c r="AA277" s="46">
        <f t="shared" si="85"/>
        <v>0</v>
      </c>
      <c r="AB277" s="46" t="str">
        <f t="shared" si="86"/>
        <v>0</v>
      </c>
      <c r="AC277" s="46" t="str">
        <f t="shared" si="87"/>
        <v>0</v>
      </c>
      <c r="AD277" s="46">
        <f t="shared" si="88"/>
        <v>1430</v>
      </c>
    </row>
    <row r="278" spans="1:30" x14ac:dyDescent="0.25">
      <c r="A278" s="16"/>
      <c r="B278" s="13">
        <v>271</v>
      </c>
      <c r="C278" s="47">
        <f t="shared" si="81"/>
        <v>43308</v>
      </c>
      <c r="D278" s="48">
        <f t="shared" si="82"/>
        <v>1530</v>
      </c>
      <c r="E278" s="14" t="s">
        <v>2</v>
      </c>
      <c r="F278" s="9">
        <f t="shared" si="89"/>
        <v>0.01</v>
      </c>
      <c r="G278" s="14" t="s">
        <v>3</v>
      </c>
      <c r="H278" s="15">
        <f t="shared" si="83"/>
        <v>15.3</v>
      </c>
      <c r="I278" s="17"/>
      <c r="J278" s="18">
        <f t="shared" si="72"/>
        <v>18.200000000000056</v>
      </c>
      <c r="K278" s="19" t="str">
        <f t="shared" si="73"/>
        <v>-</v>
      </c>
      <c r="L278" s="20">
        <f t="shared" si="74"/>
        <v>10</v>
      </c>
      <c r="M278" s="13" t="str">
        <f t="shared" si="75"/>
        <v>=</v>
      </c>
      <c r="N278" s="23">
        <f t="shared" si="76"/>
        <v>8.2000000000000561</v>
      </c>
      <c r="O278" s="21"/>
      <c r="P278" s="23">
        <f t="shared" si="77"/>
        <v>0</v>
      </c>
      <c r="Q278" s="10">
        <f t="shared" si="84"/>
        <v>392.93632057843934</v>
      </c>
      <c r="R278" s="24">
        <f t="shared" si="78"/>
        <v>0</v>
      </c>
      <c r="S278" s="25">
        <f>SUM($R$8:R278)</f>
        <v>-2.6703921452801247E-17</v>
      </c>
      <c r="T278" s="26">
        <f t="shared" si="79"/>
        <v>-1.0492940640679374E-14</v>
      </c>
      <c r="U278" s="27"/>
      <c r="V278" s="28">
        <f t="shared" si="80"/>
        <v>5584.5</v>
      </c>
      <c r="W278" s="16"/>
      <c r="X278" s="11"/>
      <c r="Y278" s="16"/>
      <c r="AA278" s="46">
        <f t="shared" si="85"/>
        <v>0</v>
      </c>
      <c r="AB278" s="46" t="str">
        <f t="shared" si="86"/>
        <v>0</v>
      </c>
      <c r="AC278" s="46" t="str">
        <f t="shared" si="87"/>
        <v>0</v>
      </c>
      <c r="AD278" s="46">
        <f t="shared" si="88"/>
        <v>1440</v>
      </c>
    </row>
    <row r="279" spans="1:30" x14ac:dyDescent="0.25">
      <c r="A279" s="16"/>
      <c r="B279" s="13">
        <v>272</v>
      </c>
      <c r="C279" s="47">
        <f t="shared" si="81"/>
        <v>43309</v>
      </c>
      <c r="D279" s="48">
        <f t="shared" si="82"/>
        <v>1540</v>
      </c>
      <c r="E279" s="14" t="s">
        <v>2</v>
      </c>
      <c r="F279" s="9">
        <f t="shared" si="89"/>
        <v>0.01</v>
      </c>
      <c r="G279" s="14" t="s">
        <v>3</v>
      </c>
      <c r="H279" s="15">
        <f t="shared" si="83"/>
        <v>15.4</v>
      </c>
      <c r="I279" s="17"/>
      <c r="J279" s="18">
        <f t="shared" si="72"/>
        <v>23.600000000000058</v>
      </c>
      <c r="K279" s="19" t="str">
        <f t="shared" si="73"/>
        <v>-</v>
      </c>
      <c r="L279" s="20">
        <f t="shared" si="74"/>
        <v>20</v>
      </c>
      <c r="M279" s="13" t="str">
        <f t="shared" si="75"/>
        <v>=</v>
      </c>
      <c r="N279" s="23">
        <f t="shared" si="76"/>
        <v>3.6000000000000583</v>
      </c>
      <c r="O279" s="21"/>
      <c r="P279" s="23">
        <f t="shared" si="77"/>
        <v>0</v>
      </c>
      <c r="Q279" s="10">
        <f t="shared" si="84"/>
        <v>393.32925689901776</v>
      </c>
      <c r="R279" s="24">
        <f t="shared" si="78"/>
        <v>0</v>
      </c>
      <c r="S279" s="25">
        <f>SUM($R$8:R279)</f>
        <v>-2.6703921452801247E-17</v>
      </c>
      <c r="T279" s="26">
        <f t="shared" si="79"/>
        <v>-1.0503433581320053E-14</v>
      </c>
      <c r="U279" s="27"/>
      <c r="V279" s="28">
        <f t="shared" si="80"/>
        <v>5621</v>
      </c>
      <c r="W279" s="16"/>
      <c r="X279" s="11"/>
      <c r="Y279" s="16"/>
      <c r="AA279" s="46">
        <f t="shared" si="85"/>
        <v>0</v>
      </c>
      <c r="AB279" s="46" t="str">
        <f t="shared" si="86"/>
        <v>0</v>
      </c>
      <c r="AC279" s="46" t="str">
        <f t="shared" si="87"/>
        <v>0</v>
      </c>
      <c r="AD279" s="46">
        <f t="shared" si="88"/>
        <v>1460</v>
      </c>
    </row>
    <row r="280" spans="1:30" x14ac:dyDescent="0.25">
      <c r="A280" s="16"/>
      <c r="B280" s="13">
        <v>273</v>
      </c>
      <c r="C280" s="47">
        <f t="shared" si="81"/>
        <v>43310</v>
      </c>
      <c r="D280" s="48">
        <f t="shared" si="82"/>
        <v>1560</v>
      </c>
      <c r="E280" s="14" t="s">
        <v>2</v>
      </c>
      <c r="F280" s="9">
        <f t="shared" si="89"/>
        <v>0.01</v>
      </c>
      <c r="G280" s="14" t="s">
        <v>3</v>
      </c>
      <c r="H280" s="15">
        <f t="shared" si="83"/>
        <v>15.6</v>
      </c>
      <c r="I280" s="17"/>
      <c r="J280" s="18">
        <f t="shared" si="72"/>
        <v>19.20000000000006</v>
      </c>
      <c r="K280" s="19" t="str">
        <f t="shared" si="73"/>
        <v>-</v>
      </c>
      <c r="L280" s="20">
        <f t="shared" si="74"/>
        <v>10</v>
      </c>
      <c r="M280" s="13" t="str">
        <f t="shared" si="75"/>
        <v>=</v>
      </c>
      <c r="N280" s="23">
        <f t="shared" si="76"/>
        <v>9.2000000000000597</v>
      </c>
      <c r="O280" s="21"/>
      <c r="P280" s="23">
        <f t="shared" si="77"/>
        <v>0</v>
      </c>
      <c r="Q280" s="10">
        <f t="shared" si="84"/>
        <v>393.72258615591676</v>
      </c>
      <c r="R280" s="24">
        <f t="shared" si="78"/>
        <v>0</v>
      </c>
      <c r="S280" s="25">
        <f>SUM($R$8:R280)</f>
        <v>-2.6703921452801247E-17</v>
      </c>
      <c r="T280" s="26">
        <f t="shared" si="79"/>
        <v>-1.0513937014901373E-14</v>
      </c>
      <c r="U280" s="27"/>
      <c r="V280" s="28">
        <f t="shared" si="80"/>
        <v>5694</v>
      </c>
      <c r="W280" s="16"/>
      <c r="X280" s="11"/>
      <c r="Y280" s="16"/>
      <c r="AA280" s="46">
        <f t="shared" si="85"/>
        <v>0</v>
      </c>
      <c r="AB280" s="46" t="str">
        <f t="shared" si="86"/>
        <v>0</v>
      </c>
      <c r="AC280" s="46" t="str">
        <f t="shared" si="87"/>
        <v>0</v>
      </c>
      <c r="AD280" s="46">
        <f t="shared" si="88"/>
        <v>1470</v>
      </c>
    </row>
    <row r="281" spans="1:30" x14ac:dyDescent="0.25">
      <c r="A281" s="16"/>
      <c r="B281" s="13">
        <v>274</v>
      </c>
      <c r="C281" s="47">
        <f t="shared" si="81"/>
        <v>43311</v>
      </c>
      <c r="D281" s="48">
        <f t="shared" si="82"/>
        <v>1570</v>
      </c>
      <c r="E281" s="14" t="s">
        <v>2</v>
      </c>
      <c r="F281" s="9">
        <f t="shared" si="89"/>
        <v>0.01</v>
      </c>
      <c r="G281" s="14" t="s">
        <v>3</v>
      </c>
      <c r="H281" s="15">
        <f t="shared" si="83"/>
        <v>15.700000000000001</v>
      </c>
      <c r="I281" s="17"/>
      <c r="J281" s="18">
        <f t="shared" si="72"/>
        <v>24.900000000000063</v>
      </c>
      <c r="K281" s="19" t="str">
        <f t="shared" si="73"/>
        <v>-</v>
      </c>
      <c r="L281" s="20">
        <f t="shared" si="74"/>
        <v>20</v>
      </c>
      <c r="M281" s="13" t="str">
        <f t="shared" si="75"/>
        <v>=</v>
      </c>
      <c r="N281" s="23">
        <f t="shared" si="76"/>
        <v>4.9000000000000625</v>
      </c>
      <c r="O281" s="21"/>
      <c r="P281" s="23">
        <f t="shared" si="77"/>
        <v>0</v>
      </c>
      <c r="Q281" s="10">
        <f t="shared" si="84"/>
        <v>394.11630874207265</v>
      </c>
      <c r="R281" s="24">
        <f t="shared" si="78"/>
        <v>0</v>
      </c>
      <c r="S281" s="25">
        <f>SUM($R$8:R281)</f>
        <v>-2.6703921452801247E-17</v>
      </c>
      <c r="T281" s="26">
        <f t="shared" si="79"/>
        <v>-1.0524450951916273E-14</v>
      </c>
      <c r="U281" s="27"/>
      <c r="V281" s="28">
        <f t="shared" si="80"/>
        <v>5730.5</v>
      </c>
      <c r="W281" s="16"/>
      <c r="X281" s="11"/>
      <c r="Y281" s="16"/>
      <c r="AA281" s="46">
        <f t="shared" si="85"/>
        <v>0</v>
      </c>
      <c r="AB281" s="46" t="str">
        <f t="shared" si="86"/>
        <v>0</v>
      </c>
      <c r="AC281" s="46" t="str">
        <f t="shared" si="87"/>
        <v>0</v>
      </c>
      <c r="AD281" s="46">
        <f t="shared" si="88"/>
        <v>1490</v>
      </c>
    </row>
    <row r="282" spans="1:30" x14ac:dyDescent="0.25">
      <c r="A282" s="16"/>
      <c r="B282" s="13">
        <v>275</v>
      </c>
      <c r="C282" s="47">
        <f t="shared" si="81"/>
        <v>43312</v>
      </c>
      <c r="D282" s="48">
        <f t="shared" si="82"/>
        <v>1590</v>
      </c>
      <c r="E282" s="14" t="s">
        <v>2</v>
      </c>
      <c r="F282" s="9">
        <f t="shared" si="89"/>
        <v>0.01</v>
      </c>
      <c r="G282" s="14" t="s">
        <v>3</v>
      </c>
      <c r="H282" s="15">
        <f t="shared" si="83"/>
        <v>15.9</v>
      </c>
      <c r="I282" s="17"/>
      <c r="J282" s="18">
        <f t="shared" si="72"/>
        <v>20.800000000000061</v>
      </c>
      <c r="K282" s="19" t="str">
        <f t="shared" si="73"/>
        <v>-</v>
      </c>
      <c r="L282" s="20">
        <f t="shared" si="74"/>
        <v>20</v>
      </c>
      <c r="M282" s="13" t="str">
        <f t="shared" si="75"/>
        <v>=</v>
      </c>
      <c r="N282" s="23">
        <f t="shared" si="76"/>
        <v>0.80000000000006111</v>
      </c>
      <c r="O282" s="21"/>
      <c r="P282" s="23">
        <f t="shared" si="77"/>
        <v>0</v>
      </c>
      <c r="Q282" s="10">
        <f t="shared" si="84"/>
        <v>394.51042505081472</v>
      </c>
      <c r="R282" s="24">
        <f t="shared" si="78"/>
        <v>0</v>
      </c>
      <c r="S282" s="25">
        <f>SUM($R$8:R282)</f>
        <v>-2.6703921452801247E-17</v>
      </c>
      <c r="T282" s="26">
        <f t="shared" si="79"/>
        <v>-1.053497540286819E-14</v>
      </c>
      <c r="U282" s="27"/>
      <c r="V282" s="28">
        <f t="shared" si="80"/>
        <v>5803.5</v>
      </c>
      <c r="W282" s="16"/>
      <c r="X282" s="11"/>
      <c r="Y282" s="16"/>
      <c r="AA282" s="46">
        <f t="shared" si="85"/>
        <v>0</v>
      </c>
      <c r="AB282" s="46" t="str">
        <f t="shared" si="86"/>
        <v>0</v>
      </c>
      <c r="AC282" s="46" t="str">
        <f t="shared" si="87"/>
        <v>0</v>
      </c>
      <c r="AD282" s="46">
        <f t="shared" si="88"/>
        <v>1510</v>
      </c>
    </row>
    <row r="283" spans="1:30" x14ac:dyDescent="0.25">
      <c r="A283" s="16"/>
      <c r="B283" s="13">
        <v>276</v>
      </c>
      <c r="C283" s="47">
        <f t="shared" si="81"/>
        <v>43313</v>
      </c>
      <c r="D283" s="48">
        <f t="shared" si="82"/>
        <v>1610</v>
      </c>
      <c r="E283" s="14" t="s">
        <v>2</v>
      </c>
      <c r="F283" s="9">
        <f t="shared" si="89"/>
        <v>0.01</v>
      </c>
      <c r="G283" s="14" t="s">
        <v>3</v>
      </c>
      <c r="H283" s="15">
        <f t="shared" si="83"/>
        <v>16.100000000000001</v>
      </c>
      <c r="I283" s="17"/>
      <c r="J283" s="18">
        <f t="shared" si="72"/>
        <v>16.900000000000063</v>
      </c>
      <c r="K283" s="19" t="str">
        <f t="shared" si="73"/>
        <v>-</v>
      </c>
      <c r="L283" s="20">
        <f t="shared" si="74"/>
        <v>10</v>
      </c>
      <c r="M283" s="13" t="str">
        <f t="shared" si="75"/>
        <v>=</v>
      </c>
      <c r="N283" s="23">
        <f t="shared" si="76"/>
        <v>6.9000000000000625</v>
      </c>
      <c r="O283" s="21"/>
      <c r="P283" s="23">
        <f t="shared" si="77"/>
        <v>0</v>
      </c>
      <c r="Q283" s="10">
        <f t="shared" si="84"/>
        <v>394.90493547586556</v>
      </c>
      <c r="R283" s="24">
        <f t="shared" si="78"/>
        <v>0</v>
      </c>
      <c r="S283" s="25">
        <f>SUM($R$8:R283)</f>
        <v>-2.6703921452801247E-17</v>
      </c>
      <c r="T283" s="26">
        <f t="shared" si="79"/>
        <v>-1.0545510378271059E-14</v>
      </c>
      <c r="U283" s="27"/>
      <c r="V283" s="28">
        <f t="shared" si="80"/>
        <v>5876.5000000000009</v>
      </c>
      <c r="W283" s="16"/>
      <c r="X283" s="11"/>
      <c r="Y283" s="16"/>
      <c r="AA283" s="46">
        <f t="shared" si="85"/>
        <v>0</v>
      </c>
      <c r="AB283" s="46" t="str">
        <f t="shared" si="86"/>
        <v>0</v>
      </c>
      <c r="AC283" s="46" t="str">
        <f t="shared" si="87"/>
        <v>0</v>
      </c>
      <c r="AD283" s="46">
        <f t="shared" si="88"/>
        <v>1520</v>
      </c>
    </row>
    <row r="284" spans="1:30" x14ac:dyDescent="0.25">
      <c r="A284" s="16"/>
      <c r="B284" s="13">
        <v>277</v>
      </c>
      <c r="C284" s="47">
        <f t="shared" si="81"/>
        <v>43314</v>
      </c>
      <c r="D284" s="48">
        <f t="shared" si="82"/>
        <v>1620</v>
      </c>
      <c r="E284" s="14" t="s">
        <v>2</v>
      </c>
      <c r="F284" s="9">
        <f t="shared" si="89"/>
        <v>0.01</v>
      </c>
      <c r="G284" s="14" t="s">
        <v>3</v>
      </c>
      <c r="H284" s="15">
        <f t="shared" si="83"/>
        <v>16.200000000000003</v>
      </c>
      <c r="I284" s="17"/>
      <c r="J284" s="18">
        <f t="shared" si="72"/>
        <v>23.100000000000065</v>
      </c>
      <c r="K284" s="19" t="str">
        <f t="shared" si="73"/>
        <v>-</v>
      </c>
      <c r="L284" s="20">
        <f t="shared" si="74"/>
        <v>20</v>
      </c>
      <c r="M284" s="13" t="str">
        <f t="shared" si="75"/>
        <v>=</v>
      </c>
      <c r="N284" s="23">
        <f t="shared" si="76"/>
        <v>3.1000000000000654</v>
      </c>
      <c r="O284" s="21"/>
      <c r="P284" s="23">
        <f t="shared" si="77"/>
        <v>0</v>
      </c>
      <c r="Q284" s="10">
        <f t="shared" si="84"/>
        <v>395.29984041134145</v>
      </c>
      <c r="R284" s="24">
        <f t="shared" si="78"/>
        <v>0</v>
      </c>
      <c r="S284" s="25">
        <f>SUM($R$8:R284)</f>
        <v>-2.6703921452801247E-17</v>
      </c>
      <c r="T284" s="26">
        <f t="shared" si="79"/>
        <v>-1.0556055888649329E-14</v>
      </c>
      <c r="U284" s="27"/>
      <c r="V284" s="28">
        <f t="shared" si="80"/>
        <v>5913.0000000000009</v>
      </c>
      <c r="W284" s="16"/>
      <c r="X284" s="11"/>
      <c r="Y284" s="16"/>
      <c r="AA284" s="46">
        <f t="shared" si="85"/>
        <v>0</v>
      </c>
      <c r="AB284" s="46" t="str">
        <f t="shared" si="86"/>
        <v>0</v>
      </c>
      <c r="AC284" s="46" t="str">
        <f t="shared" si="87"/>
        <v>0</v>
      </c>
      <c r="AD284" s="46">
        <f t="shared" si="88"/>
        <v>1540</v>
      </c>
    </row>
    <row r="285" spans="1:30" x14ac:dyDescent="0.25">
      <c r="A285" s="16"/>
      <c r="B285" s="13">
        <v>278</v>
      </c>
      <c r="C285" s="47">
        <f t="shared" si="81"/>
        <v>43315</v>
      </c>
      <c r="D285" s="48">
        <f t="shared" si="82"/>
        <v>1640</v>
      </c>
      <c r="E285" s="14" t="s">
        <v>2</v>
      </c>
      <c r="F285" s="9">
        <f t="shared" si="89"/>
        <v>0.01</v>
      </c>
      <c r="G285" s="14" t="s">
        <v>3</v>
      </c>
      <c r="H285" s="15">
        <f t="shared" si="83"/>
        <v>16.399999999999999</v>
      </c>
      <c r="I285" s="17"/>
      <c r="J285" s="18">
        <f t="shared" si="72"/>
        <v>19.500000000000064</v>
      </c>
      <c r="K285" s="19" t="str">
        <f t="shared" si="73"/>
        <v>-</v>
      </c>
      <c r="L285" s="20">
        <f t="shared" si="74"/>
        <v>10</v>
      </c>
      <c r="M285" s="13" t="str">
        <f t="shared" si="75"/>
        <v>=</v>
      </c>
      <c r="N285" s="23">
        <f t="shared" si="76"/>
        <v>9.5000000000000639</v>
      </c>
      <c r="O285" s="21"/>
      <c r="P285" s="23">
        <f t="shared" si="77"/>
        <v>0</v>
      </c>
      <c r="Q285" s="10">
        <f t="shared" si="84"/>
        <v>395.69514025175278</v>
      </c>
      <c r="R285" s="24">
        <f t="shared" si="78"/>
        <v>0</v>
      </c>
      <c r="S285" s="25">
        <f>SUM($R$8:R285)</f>
        <v>-2.6703921452801247E-17</v>
      </c>
      <c r="T285" s="26">
        <f t="shared" si="79"/>
        <v>-1.056661194453798E-14</v>
      </c>
      <c r="U285" s="27"/>
      <c r="V285" s="28">
        <f t="shared" si="80"/>
        <v>5985.9999999999991</v>
      </c>
      <c r="W285" s="16"/>
      <c r="X285" s="11"/>
      <c r="Y285" s="16"/>
      <c r="AA285" s="46">
        <f t="shared" si="85"/>
        <v>0</v>
      </c>
      <c r="AB285" s="46" t="str">
        <f t="shared" si="86"/>
        <v>0</v>
      </c>
      <c r="AC285" s="46" t="str">
        <f t="shared" si="87"/>
        <v>0</v>
      </c>
      <c r="AD285" s="46">
        <f t="shared" si="88"/>
        <v>1550</v>
      </c>
    </row>
    <row r="286" spans="1:30" x14ac:dyDescent="0.25">
      <c r="A286" s="16"/>
      <c r="B286" s="13">
        <v>279</v>
      </c>
      <c r="C286" s="47">
        <f t="shared" si="81"/>
        <v>43316</v>
      </c>
      <c r="D286" s="48">
        <f t="shared" si="82"/>
        <v>1650</v>
      </c>
      <c r="E286" s="14" t="s">
        <v>2</v>
      </c>
      <c r="F286" s="9">
        <f t="shared" si="89"/>
        <v>0.01</v>
      </c>
      <c r="G286" s="14" t="s">
        <v>3</v>
      </c>
      <c r="H286" s="15">
        <f t="shared" si="83"/>
        <v>16.5</v>
      </c>
      <c r="I286" s="17"/>
      <c r="J286" s="18">
        <f t="shared" si="72"/>
        <v>26.000000000000064</v>
      </c>
      <c r="K286" s="19" t="str">
        <f t="shared" si="73"/>
        <v>-</v>
      </c>
      <c r="L286" s="20">
        <f t="shared" si="74"/>
        <v>20</v>
      </c>
      <c r="M286" s="13" t="str">
        <f t="shared" si="75"/>
        <v>=</v>
      </c>
      <c r="N286" s="23">
        <f t="shared" si="76"/>
        <v>6.0000000000000639</v>
      </c>
      <c r="O286" s="21"/>
      <c r="P286" s="23">
        <f t="shared" si="77"/>
        <v>0</v>
      </c>
      <c r="Q286" s="10">
        <f t="shared" si="84"/>
        <v>396.09083539200452</v>
      </c>
      <c r="R286" s="24">
        <f t="shared" si="78"/>
        <v>0</v>
      </c>
      <c r="S286" s="25">
        <f>SUM($R$8:R286)</f>
        <v>-2.6703921452801247E-17</v>
      </c>
      <c r="T286" s="26">
        <f t="shared" si="79"/>
        <v>-1.0577178556482517E-14</v>
      </c>
      <c r="U286" s="27"/>
      <c r="V286" s="28">
        <f t="shared" si="80"/>
        <v>6022.5</v>
      </c>
      <c r="W286" s="16"/>
      <c r="X286" s="11"/>
      <c r="Y286" s="16"/>
      <c r="AA286" s="46">
        <f t="shared" si="85"/>
        <v>0</v>
      </c>
      <c r="AB286" s="46" t="str">
        <f t="shared" si="86"/>
        <v>0</v>
      </c>
      <c r="AC286" s="46" t="str">
        <f t="shared" si="87"/>
        <v>0</v>
      </c>
      <c r="AD286" s="46">
        <f t="shared" si="88"/>
        <v>1570</v>
      </c>
    </row>
    <row r="287" spans="1:30" x14ac:dyDescent="0.25">
      <c r="A287" s="16"/>
      <c r="B287" s="13">
        <v>280</v>
      </c>
      <c r="C287" s="47">
        <f t="shared" si="81"/>
        <v>43317</v>
      </c>
      <c r="D287" s="48">
        <f t="shared" si="82"/>
        <v>1670</v>
      </c>
      <c r="E287" s="14" t="s">
        <v>2</v>
      </c>
      <c r="F287" s="9">
        <f t="shared" si="89"/>
        <v>0.01</v>
      </c>
      <c r="G287" s="14" t="s">
        <v>3</v>
      </c>
      <c r="H287" s="15">
        <f t="shared" si="83"/>
        <v>16.700000000000003</v>
      </c>
      <c r="I287" s="17"/>
      <c r="J287" s="18">
        <f t="shared" si="72"/>
        <v>22.700000000000067</v>
      </c>
      <c r="K287" s="19" t="str">
        <f t="shared" si="73"/>
        <v>-</v>
      </c>
      <c r="L287" s="20">
        <f t="shared" si="74"/>
        <v>20</v>
      </c>
      <c r="M287" s="13" t="str">
        <f t="shared" si="75"/>
        <v>=</v>
      </c>
      <c r="N287" s="23">
        <f t="shared" si="76"/>
        <v>2.7000000000000668</v>
      </c>
      <c r="O287" s="21"/>
      <c r="P287" s="23">
        <f t="shared" si="77"/>
        <v>-4.4408920985006262E-16</v>
      </c>
      <c r="Q287" s="10">
        <f t="shared" si="84"/>
        <v>396.48692622739651</v>
      </c>
      <c r="R287" s="24">
        <f t="shared" si="78"/>
        <v>-1.1200601595507964E-18</v>
      </c>
      <c r="S287" s="25">
        <f>SUM($R$8:R287)</f>
        <v>-2.7823981612352046E-17</v>
      </c>
      <c r="T287" s="26">
        <f t="shared" si="79"/>
        <v>-1.1031844944889062E-14</v>
      </c>
      <c r="U287" s="27"/>
      <c r="V287" s="28">
        <f t="shared" si="80"/>
        <v>6095.5000000000009</v>
      </c>
      <c r="W287" s="16"/>
      <c r="X287" s="11"/>
      <c r="Y287" s="16"/>
      <c r="AA287" s="46">
        <f t="shared" si="85"/>
        <v>0</v>
      </c>
      <c r="AB287" s="46" t="str">
        <f t="shared" si="86"/>
        <v>0</v>
      </c>
      <c r="AC287" s="46" t="str">
        <f t="shared" si="87"/>
        <v>0</v>
      </c>
      <c r="AD287" s="46">
        <f t="shared" si="88"/>
        <v>1590</v>
      </c>
    </row>
    <row r="288" spans="1:30" x14ac:dyDescent="0.25">
      <c r="A288" s="16"/>
      <c r="B288" s="13">
        <v>281</v>
      </c>
      <c r="C288" s="47">
        <f t="shared" si="81"/>
        <v>43318</v>
      </c>
      <c r="D288" s="48">
        <f t="shared" si="82"/>
        <v>1690</v>
      </c>
      <c r="E288" s="14" t="s">
        <v>2</v>
      </c>
      <c r="F288" s="9">
        <f t="shared" si="89"/>
        <v>0.01</v>
      </c>
      <c r="G288" s="14" t="s">
        <v>3</v>
      </c>
      <c r="H288" s="15">
        <f t="shared" si="83"/>
        <v>16.899999999999999</v>
      </c>
      <c r="I288" s="17"/>
      <c r="J288" s="18">
        <f t="shared" si="72"/>
        <v>19.600000000000065</v>
      </c>
      <c r="K288" s="19" t="str">
        <f t="shared" si="73"/>
        <v>-</v>
      </c>
      <c r="L288" s="20">
        <f t="shared" si="74"/>
        <v>10</v>
      </c>
      <c r="M288" s="13" t="str">
        <f t="shared" si="75"/>
        <v>=</v>
      </c>
      <c r="N288" s="23">
        <f t="shared" si="76"/>
        <v>9.6000000000000654</v>
      </c>
      <c r="O288" s="21"/>
      <c r="P288" s="23">
        <f t="shared" si="77"/>
        <v>0</v>
      </c>
      <c r="Q288" s="10">
        <f t="shared" si="84"/>
        <v>396.88341315362391</v>
      </c>
      <c r="R288" s="24">
        <f t="shared" si="78"/>
        <v>0</v>
      </c>
      <c r="S288" s="25">
        <f>SUM($R$8:R288)</f>
        <v>-2.7823981612352046E-17</v>
      </c>
      <c r="T288" s="26">
        <f t="shared" si="79"/>
        <v>-1.1042876789833952E-14</v>
      </c>
      <c r="U288" s="27"/>
      <c r="V288" s="28">
        <f t="shared" si="80"/>
        <v>6168.4999999999991</v>
      </c>
      <c r="W288" s="16"/>
      <c r="X288" s="11"/>
      <c r="Y288" s="16"/>
      <c r="AA288" s="46">
        <f t="shared" si="85"/>
        <v>0</v>
      </c>
      <c r="AB288" s="46" t="str">
        <f t="shared" si="86"/>
        <v>0</v>
      </c>
      <c r="AC288" s="46" t="str">
        <f t="shared" si="87"/>
        <v>0</v>
      </c>
      <c r="AD288" s="46">
        <f t="shared" si="88"/>
        <v>1600</v>
      </c>
    </row>
    <row r="289" spans="1:30" x14ac:dyDescent="0.25">
      <c r="A289" s="16"/>
      <c r="B289" s="13">
        <v>282</v>
      </c>
      <c r="C289" s="47">
        <f t="shared" si="81"/>
        <v>43319</v>
      </c>
      <c r="D289" s="48">
        <f t="shared" si="82"/>
        <v>1700</v>
      </c>
      <c r="E289" s="14" t="s">
        <v>2</v>
      </c>
      <c r="F289" s="9">
        <f t="shared" si="89"/>
        <v>0.01</v>
      </c>
      <c r="G289" s="14" t="s">
        <v>3</v>
      </c>
      <c r="H289" s="15">
        <f t="shared" si="83"/>
        <v>17</v>
      </c>
      <c r="I289" s="17"/>
      <c r="J289" s="18">
        <f t="shared" si="72"/>
        <v>26.600000000000065</v>
      </c>
      <c r="K289" s="19" t="str">
        <f t="shared" si="73"/>
        <v>-</v>
      </c>
      <c r="L289" s="20">
        <f t="shared" si="74"/>
        <v>20</v>
      </c>
      <c r="M289" s="13" t="str">
        <f t="shared" si="75"/>
        <v>=</v>
      </c>
      <c r="N289" s="23">
        <f t="shared" si="76"/>
        <v>6.6000000000000654</v>
      </c>
      <c r="O289" s="21"/>
      <c r="P289" s="23">
        <f t="shared" si="77"/>
        <v>-8.8817841970012523E-16</v>
      </c>
      <c r="Q289" s="10">
        <f t="shared" si="84"/>
        <v>397.28029656677751</v>
      </c>
      <c r="R289" s="24">
        <f t="shared" si="78"/>
        <v>-2.2356467898750531E-18</v>
      </c>
      <c r="S289" s="25">
        <f>SUM($R$8:R289)</f>
        <v>-3.0059628402227096E-17</v>
      </c>
      <c r="T289" s="26">
        <f t="shared" si="79"/>
        <v>-1.194209808632391E-14</v>
      </c>
      <c r="U289" s="27"/>
      <c r="V289" s="28">
        <f t="shared" si="80"/>
        <v>6205</v>
      </c>
      <c r="W289" s="16"/>
      <c r="X289" s="11"/>
      <c r="Y289" s="16"/>
      <c r="AA289" s="46">
        <f t="shared" si="85"/>
        <v>0</v>
      </c>
      <c r="AB289" s="46" t="str">
        <f t="shared" si="86"/>
        <v>0</v>
      </c>
      <c r="AC289" s="46" t="str">
        <f t="shared" si="87"/>
        <v>0</v>
      </c>
      <c r="AD289" s="46">
        <f t="shared" si="88"/>
        <v>1620</v>
      </c>
    </row>
    <row r="290" spans="1:30" x14ac:dyDescent="0.25">
      <c r="A290" s="16"/>
      <c r="B290" s="13">
        <v>283</v>
      </c>
      <c r="C290" s="47">
        <f t="shared" si="81"/>
        <v>43320</v>
      </c>
      <c r="D290" s="48">
        <f t="shared" si="82"/>
        <v>1720</v>
      </c>
      <c r="E290" s="14" t="s">
        <v>2</v>
      </c>
      <c r="F290" s="9">
        <f t="shared" si="89"/>
        <v>0.01</v>
      </c>
      <c r="G290" s="14" t="s">
        <v>3</v>
      </c>
      <c r="H290" s="15">
        <f t="shared" si="83"/>
        <v>17.2</v>
      </c>
      <c r="I290" s="17"/>
      <c r="J290" s="18">
        <f t="shared" si="72"/>
        <v>23.800000000000065</v>
      </c>
      <c r="K290" s="19" t="str">
        <f t="shared" si="73"/>
        <v>-</v>
      </c>
      <c r="L290" s="20">
        <f t="shared" si="74"/>
        <v>20</v>
      </c>
      <c r="M290" s="13" t="str">
        <f t="shared" si="75"/>
        <v>=</v>
      </c>
      <c r="N290" s="23">
        <f t="shared" si="76"/>
        <v>3.8000000000000647</v>
      </c>
      <c r="O290" s="21"/>
      <c r="P290" s="23">
        <f t="shared" si="77"/>
        <v>0</v>
      </c>
      <c r="Q290" s="10">
        <f t="shared" si="84"/>
        <v>397.67757686334431</v>
      </c>
      <c r="R290" s="24">
        <f t="shared" si="78"/>
        <v>0</v>
      </c>
      <c r="S290" s="25">
        <f>SUM($R$8:R290)</f>
        <v>-3.0059628402227096E-17</v>
      </c>
      <c r="T290" s="26">
        <f t="shared" si="79"/>
        <v>-1.1954040184410235E-14</v>
      </c>
      <c r="U290" s="27"/>
      <c r="V290" s="28">
        <f t="shared" si="80"/>
        <v>6278</v>
      </c>
      <c r="W290" s="16"/>
      <c r="X290" s="11"/>
      <c r="Y290" s="16"/>
      <c r="AA290" s="46">
        <f t="shared" si="85"/>
        <v>0</v>
      </c>
      <c r="AB290" s="46" t="str">
        <f t="shared" si="86"/>
        <v>0</v>
      </c>
      <c r="AC290" s="46" t="str">
        <f t="shared" si="87"/>
        <v>0</v>
      </c>
      <c r="AD290" s="46">
        <f t="shared" si="88"/>
        <v>1640</v>
      </c>
    </row>
    <row r="291" spans="1:30" x14ac:dyDescent="0.25">
      <c r="A291" s="16"/>
      <c r="B291" s="13">
        <v>284</v>
      </c>
      <c r="C291" s="47">
        <f t="shared" si="81"/>
        <v>43321</v>
      </c>
      <c r="D291" s="48">
        <f t="shared" si="82"/>
        <v>1740</v>
      </c>
      <c r="E291" s="14" t="s">
        <v>2</v>
      </c>
      <c r="F291" s="9">
        <f t="shared" si="89"/>
        <v>0.01</v>
      </c>
      <c r="G291" s="14" t="s">
        <v>3</v>
      </c>
      <c r="H291" s="15">
        <f t="shared" si="83"/>
        <v>17.399999999999999</v>
      </c>
      <c r="I291" s="17"/>
      <c r="J291" s="18">
        <f t="shared" si="72"/>
        <v>21.200000000000063</v>
      </c>
      <c r="K291" s="19" t="str">
        <f t="shared" si="73"/>
        <v>-</v>
      </c>
      <c r="L291" s="20">
        <f t="shared" si="74"/>
        <v>20</v>
      </c>
      <c r="M291" s="13" t="str">
        <f t="shared" si="75"/>
        <v>=</v>
      </c>
      <c r="N291" s="23">
        <f t="shared" si="76"/>
        <v>1.2000000000000632</v>
      </c>
      <c r="O291" s="21"/>
      <c r="P291" s="23">
        <f t="shared" si="77"/>
        <v>0</v>
      </c>
      <c r="Q291" s="10">
        <f t="shared" si="84"/>
        <v>398.07525444020763</v>
      </c>
      <c r="R291" s="24">
        <f t="shared" si="78"/>
        <v>0</v>
      </c>
      <c r="S291" s="25">
        <f>SUM($R$8:R291)</f>
        <v>-3.0059628402227096E-17</v>
      </c>
      <c r="T291" s="26">
        <f t="shared" si="79"/>
        <v>-1.1965994224594643E-14</v>
      </c>
      <c r="U291" s="27"/>
      <c r="V291" s="28">
        <f t="shared" si="80"/>
        <v>6350.9999999999991</v>
      </c>
      <c r="W291" s="16"/>
      <c r="X291" s="11"/>
      <c r="Y291" s="16"/>
      <c r="AA291" s="46">
        <f t="shared" si="85"/>
        <v>0</v>
      </c>
      <c r="AB291" s="46" t="str">
        <f t="shared" si="86"/>
        <v>0</v>
      </c>
      <c r="AC291" s="46" t="str">
        <f t="shared" si="87"/>
        <v>0</v>
      </c>
      <c r="AD291" s="46">
        <f t="shared" si="88"/>
        <v>1660</v>
      </c>
    </row>
    <row r="292" spans="1:30" x14ac:dyDescent="0.25">
      <c r="A292" s="16"/>
      <c r="B292" s="13">
        <v>285</v>
      </c>
      <c r="C292" s="47">
        <f t="shared" si="81"/>
        <v>43322</v>
      </c>
      <c r="D292" s="48">
        <f t="shared" si="82"/>
        <v>1760</v>
      </c>
      <c r="E292" s="14" t="s">
        <v>2</v>
      </c>
      <c r="F292" s="9">
        <f t="shared" si="89"/>
        <v>0.01</v>
      </c>
      <c r="G292" s="14" t="s">
        <v>3</v>
      </c>
      <c r="H292" s="15">
        <f t="shared" si="83"/>
        <v>17.600000000000001</v>
      </c>
      <c r="I292" s="17"/>
      <c r="J292" s="18">
        <f t="shared" si="72"/>
        <v>18.800000000000065</v>
      </c>
      <c r="K292" s="19" t="str">
        <f t="shared" si="73"/>
        <v>-</v>
      </c>
      <c r="L292" s="20">
        <f t="shared" si="74"/>
        <v>10</v>
      </c>
      <c r="M292" s="13" t="str">
        <f t="shared" si="75"/>
        <v>=</v>
      </c>
      <c r="N292" s="23">
        <f t="shared" si="76"/>
        <v>8.8000000000000647</v>
      </c>
      <c r="O292" s="21"/>
      <c r="P292" s="23">
        <f t="shared" si="77"/>
        <v>0</v>
      </c>
      <c r="Q292" s="10">
        <f t="shared" si="84"/>
        <v>398.47332969464782</v>
      </c>
      <c r="R292" s="24">
        <f t="shared" si="78"/>
        <v>0</v>
      </c>
      <c r="S292" s="25">
        <f>SUM($R$8:R292)</f>
        <v>-3.0059628402227096E-17</v>
      </c>
      <c r="T292" s="26">
        <f t="shared" si="79"/>
        <v>-1.1977960218819237E-14</v>
      </c>
      <c r="U292" s="27"/>
      <c r="V292" s="28">
        <f t="shared" si="80"/>
        <v>6424.0000000000009</v>
      </c>
      <c r="W292" s="16"/>
      <c r="X292" s="11"/>
      <c r="Y292" s="16"/>
      <c r="AA292" s="46">
        <f t="shared" si="85"/>
        <v>0</v>
      </c>
      <c r="AB292" s="46" t="str">
        <f t="shared" si="86"/>
        <v>0</v>
      </c>
      <c r="AC292" s="46" t="str">
        <f t="shared" si="87"/>
        <v>0</v>
      </c>
      <c r="AD292" s="46">
        <f t="shared" si="88"/>
        <v>1670</v>
      </c>
    </row>
    <row r="293" spans="1:30" x14ac:dyDescent="0.25">
      <c r="A293" s="16"/>
      <c r="B293" s="13">
        <v>286</v>
      </c>
      <c r="C293" s="47">
        <f t="shared" si="81"/>
        <v>43323</v>
      </c>
      <c r="D293" s="48">
        <f t="shared" si="82"/>
        <v>1770</v>
      </c>
      <c r="E293" s="14" t="s">
        <v>2</v>
      </c>
      <c r="F293" s="9">
        <f t="shared" si="89"/>
        <v>0.01</v>
      </c>
      <c r="G293" s="14" t="s">
        <v>3</v>
      </c>
      <c r="H293" s="15">
        <f t="shared" si="83"/>
        <v>17.7</v>
      </c>
      <c r="I293" s="17"/>
      <c r="J293" s="18">
        <f t="shared" si="72"/>
        <v>26.500000000000064</v>
      </c>
      <c r="K293" s="19" t="str">
        <f t="shared" si="73"/>
        <v>-</v>
      </c>
      <c r="L293" s="20">
        <f t="shared" si="74"/>
        <v>20</v>
      </c>
      <c r="M293" s="13" t="str">
        <f t="shared" si="75"/>
        <v>=</v>
      </c>
      <c r="N293" s="23">
        <f t="shared" si="76"/>
        <v>6.5000000000000639</v>
      </c>
      <c r="O293" s="21"/>
      <c r="P293" s="23">
        <f t="shared" si="77"/>
        <v>0</v>
      </c>
      <c r="Q293" s="10">
        <f t="shared" si="84"/>
        <v>398.87180302434246</v>
      </c>
      <c r="R293" s="24">
        <f t="shared" si="78"/>
        <v>0</v>
      </c>
      <c r="S293" s="25">
        <f>SUM($R$8:R293)</f>
        <v>-3.0059628402227096E-17</v>
      </c>
      <c r="T293" s="26">
        <f t="shared" si="79"/>
        <v>-1.1989938179038056E-14</v>
      </c>
      <c r="U293" s="27"/>
      <c r="V293" s="28">
        <f t="shared" si="80"/>
        <v>6460.5</v>
      </c>
      <c r="W293" s="16"/>
      <c r="X293" s="11"/>
      <c r="Y293" s="16"/>
      <c r="AA293" s="46">
        <f t="shared" si="85"/>
        <v>0</v>
      </c>
      <c r="AB293" s="46" t="str">
        <f t="shared" si="86"/>
        <v>0</v>
      </c>
      <c r="AC293" s="46" t="str">
        <f t="shared" si="87"/>
        <v>0</v>
      </c>
      <c r="AD293" s="46">
        <f t="shared" si="88"/>
        <v>1690</v>
      </c>
    </row>
    <row r="294" spans="1:30" x14ac:dyDescent="0.25">
      <c r="A294" s="16"/>
      <c r="B294" s="13">
        <v>287</v>
      </c>
      <c r="C294" s="47">
        <f t="shared" si="81"/>
        <v>43324</v>
      </c>
      <c r="D294" s="48">
        <f t="shared" si="82"/>
        <v>1790</v>
      </c>
      <c r="E294" s="14" t="s">
        <v>2</v>
      </c>
      <c r="F294" s="9">
        <f t="shared" si="89"/>
        <v>0.01</v>
      </c>
      <c r="G294" s="14" t="s">
        <v>3</v>
      </c>
      <c r="H294" s="15">
        <f t="shared" si="83"/>
        <v>17.899999999999999</v>
      </c>
      <c r="I294" s="17"/>
      <c r="J294" s="18">
        <f t="shared" si="72"/>
        <v>24.400000000000063</v>
      </c>
      <c r="K294" s="19" t="str">
        <f t="shared" si="73"/>
        <v>-</v>
      </c>
      <c r="L294" s="20">
        <f t="shared" si="74"/>
        <v>20</v>
      </c>
      <c r="M294" s="13" t="str">
        <f t="shared" si="75"/>
        <v>=</v>
      </c>
      <c r="N294" s="23">
        <f t="shared" si="76"/>
        <v>4.4000000000000625</v>
      </c>
      <c r="O294" s="21"/>
      <c r="P294" s="23">
        <f t="shared" si="77"/>
        <v>0</v>
      </c>
      <c r="Q294" s="10">
        <f t="shared" si="84"/>
        <v>399.2706748273668</v>
      </c>
      <c r="R294" s="24">
        <f t="shared" si="78"/>
        <v>0</v>
      </c>
      <c r="S294" s="25">
        <f>SUM($R$8:R294)</f>
        <v>-3.0059628402227096E-17</v>
      </c>
      <c r="T294" s="26">
        <f t="shared" si="79"/>
        <v>-1.2001928117217095E-14</v>
      </c>
      <c r="U294" s="27"/>
      <c r="V294" s="28">
        <f t="shared" si="80"/>
        <v>6533.4999999999991</v>
      </c>
      <c r="W294" s="16"/>
      <c r="X294" s="11"/>
      <c r="Y294" s="16"/>
      <c r="AA294" s="46">
        <f t="shared" si="85"/>
        <v>0</v>
      </c>
      <c r="AB294" s="46" t="str">
        <f t="shared" si="86"/>
        <v>0</v>
      </c>
      <c r="AC294" s="46" t="str">
        <f t="shared" si="87"/>
        <v>0</v>
      </c>
      <c r="AD294" s="46">
        <f t="shared" si="88"/>
        <v>1710</v>
      </c>
    </row>
    <row r="295" spans="1:30" x14ac:dyDescent="0.25">
      <c r="A295" s="16"/>
      <c r="B295" s="13">
        <v>288</v>
      </c>
      <c r="C295" s="47">
        <f t="shared" si="81"/>
        <v>43325</v>
      </c>
      <c r="D295" s="48">
        <f t="shared" si="82"/>
        <v>1810</v>
      </c>
      <c r="E295" s="14" t="s">
        <v>2</v>
      </c>
      <c r="F295" s="9">
        <f t="shared" si="89"/>
        <v>0.01</v>
      </c>
      <c r="G295" s="14" t="s">
        <v>3</v>
      </c>
      <c r="H295" s="15">
        <f t="shared" si="83"/>
        <v>18.100000000000001</v>
      </c>
      <c r="I295" s="17"/>
      <c r="J295" s="18">
        <f t="shared" si="72"/>
        <v>22.500000000000064</v>
      </c>
      <c r="K295" s="19" t="str">
        <f t="shared" si="73"/>
        <v>-</v>
      </c>
      <c r="L295" s="20">
        <f t="shared" si="74"/>
        <v>20</v>
      </c>
      <c r="M295" s="13" t="str">
        <f t="shared" si="75"/>
        <v>=</v>
      </c>
      <c r="N295" s="23">
        <f t="shared" si="76"/>
        <v>2.5000000000000639</v>
      </c>
      <c r="O295" s="21"/>
      <c r="P295" s="23">
        <f t="shared" si="77"/>
        <v>0</v>
      </c>
      <c r="Q295" s="10">
        <f t="shared" si="84"/>
        <v>399.6699455021942</v>
      </c>
      <c r="R295" s="24">
        <f t="shared" si="78"/>
        <v>0</v>
      </c>
      <c r="S295" s="25">
        <f>SUM($R$8:R295)</f>
        <v>-3.0059628402227096E-17</v>
      </c>
      <c r="T295" s="26">
        <f t="shared" si="79"/>
        <v>-1.2013930045334312E-14</v>
      </c>
      <c r="U295" s="27"/>
      <c r="V295" s="28">
        <f t="shared" si="80"/>
        <v>6606.5000000000009</v>
      </c>
      <c r="W295" s="16"/>
      <c r="X295" s="11"/>
      <c r="Y295" s="16"/>
      <c r="AA295" s="46">
        <f t="shared" si="85"/>
        <v>0</v>
      </c>
      <c r="AB295" s="46" t="str">
        <f t="shared" si="86"/>
        <v>0</v>
      </c>
      <c r="AC295" s="46" t="str">
        <f t="shared" si="87"/>
        <v>0</v>
      </c>
      <c r="AD295" s="46">
        <f t="shared" si="88"/>
        <v>1730</v>
      </c>
    </row>
    <row r="296" spans="1:30" x14ac:dyDescent="0.25">
      <c r="A296" s="16"/>
      <c r="B296" s="13">
        <v>289</v>
      </c>
      <c r="C296" s="47">
        <f t="shared" si="81"/>
        <v>43326</v>
      </c>
      <c r="D296" s="48">
        <f t="shared" si="82"/>
        <v>1830</v>
      </c>
      <c r="E296" s="14" t="s">
        <v>2</v>
      </c>
      <c r="F296" s="9">
        <f t="shared" si="89"/>
        <v>0.01</v>
      </c>
      <c r="G296" s="14" t="s">
        <v>3</v>
      </c>
      <c r="H296" s="15">
        <f t="shared" si="83"/>
        <v>18.3</v>
      </c>
      <c r="I296" s="17"/>
      <c r="J296" s="18">
        <f t="shared" si="72"/>
        <v>20.800000000000065</v>
      </c>
      <c r="K296" s="19" t="str">
        <f t="shared" si="73"/>
        <v>-</v>
      </c>
      <c r="L296" s="20">
        <f t="shared" si="74"/>
        <v>20</v>
      </c>
      <c r="M296" s="13" t="str">
        <f t="shared" si="75"/>
        <v>=</v>
      </c>
      <c r="N296" s="23">
        <f t="shared" si="76"/>
        <v>0.80000000000006466</v>
      </c>
      <c r="O296" s="21"/>
      <c r="P296" s="23">
        <f t="shared" si="77"/>
        <v>0</v>
      </c>
      <c r="Q296" s="10">
        <f t="shared" si="84"/>
        <v>400.06961544769638</v>
      </c>
      <c r="R296" s="24">
        <f t="shared" si="78"/>
        <v>0</v>
      </c>
      <c r="S296" s="25">
        <f>SUM($R$8:R296)</f>
        <v>-3.0059628402227096E-17</v>
      </c>
      <c r="T296" s="26">
        <f t="shared" si="79"/>
        <v>-1.2025943975379646E-14</v>
      </c>
      <c r="U296" s="27"/>
      <c r="V296" s="28">
        <f t="shared" si="80"/>
        <v>6679.5</v>
      </c>
      <c r="W296" s="16"/>
      <c r="X296" s="11"/>
      <c r="Y296" s="16"/>
      <c r="AA296" s="46">
        <f t="shared" si="85"/>
        <v>0</v>
      </c>
      <c r="AB296" s="46" t="str">
        <f t="shared" si="86"/>
        <v>0</v>
      </c>
      <c r="AC296" s="46" t="str">
        <f t="shared" si="87"/>
        <v>0</v>
      </c>
      <c r="AD296" s="46">
        <f t="shared" si="88"/>
        <v>1750</v>
      </c>
    </row>
    <row r="297" spans="1:30" x14ac:dyDescent="0.25">
      <c r="A297" s="16"/>
      <c r="B297" s="13">
        <v>290</v>
      </c>
      <c r="C297" s="47">
        <f t="shared" si="81"/>
        <v>43327</v>
      </c>
      <c r="D297" s="48">
        <f t="shared" si="82"/>
        <v>1850</v>
      </c>
      <c r="E297" s="14" t="s">
        <v>2</v>
      </c>
      <c r="F297" s="9">
        <f t="shared" si="89"/>
        <v>0.01</v>
      </c>
      <c r="G297" s="14" t="s">
        <v>3</v>
      </c>
      <c r="H297" s="15">
        <f t="shared" si="83"/>
        <v>18.5</v>
      </c>
      <c r="I297" s="17"/>
      <c r="J297" s="18">
        <f t="shared" si="72"/>
        <v>19.300000000000065</v>
      </c>
      <c r="K297" s="19" t="str">
        <f t="shared" si="73"/>
        <v>-</v>
      </c>
      <c r="L297" s="20">
        <f t="shared" si="74"/>
        <v>10</v>
      </c>
      <c r="M297" s="13" t="str">
        <f t="shared" si="75"/>
        <v>=</v>
      </c>
      <c r="N297" s="23">
        <f t="shared" si="76"/>
        <v>9.3000000000000647</v>
      </c>
      <c r="O297" s="21"/>
      <c r="P297" s="23">
        <f t="shared" si="77"/>
        <v>0</v>
      </c>
      <c r="Q297" s="10">
        <f t="shared" si="84"/>
        <v>400.46968506314408</v>
      </c>
      <c r="R297" s="24">
        <f t="shared" si="78"/>
        <v>0</v>
      </c>
      <c r="S297" s="25">
        <f>SUM($R$8:R297)</f>
        <v>-3.0059628402227096E-17</v>
      </c>
      <c r="T297" s="26">
        <f t="shared" si="79"/>
        <v>-1.2037969919355027E-14</v>
      </c>
      <c r="U297" s="27"/>
      <c r="V297" s="28">
        <f t="shared" si="80"/>
        <v>6752.5</v>
      </c>
      <c r="W297" s="16"/>
      <c r="X297" s="11"/>
      <c r="Y297" s="16"/>
      <c r="AA297" s="46">
        <f t="shared" si="85"/>
        <v>0</v>
      </c>
      <c r="AB297" s="46" t="str">
        <f t="shared" si="86"/>
        <v>0</v>
      </c>
      <c r="AC297" s="46" t="str">
        <f t="shared" si="87"/>
        <v>0</v>
      </c>
      <c r="AD297" s="46">
        <f t="shared" si="88"/>
        <v>1760</v>
      </c>
    </row>
    <row r="298" spans="1:30" x14ac:dyDescent="0.25">
      <c r="A298" s="16"/>
      <c r="B298" s="13">
        <v>291</v>
      </c>
      <c r="C298" s="47">
        <f t="shared" si="81"/>
        <v>43328</v>
      </c>
      <c r="D298" s="48">
        <f t="shared" si="82"/>
        <v>1860</v>
      </c>
      <c r="E298" s="14" t="s">
        <v>2</v>
      </c>
      <c r="F298" s="9">
        <f t="shared" si="89"/>
        <v>0.01</v>
      </c>
      <c r="G298" s="14" t="s">
        <v>3</v>
      </c>
      <c r="H298" s="15">
        <f t="shared" si="83"/>
        <v>18.600000000000001</v>
      </c>
      <c r="I298" s="17"/>
      <c r="J298" s="18">
        <f t="shared" si="72"/>
        <v>27.900000000000066</v>
      </c>
      <c r="K298" s="19" t="str">
        <f t="shared" si="73"/>
        <v>-</v>
      </c>
      <c r="L298" s="20">
        <f t="shared" si="74"/>
        <v>20</v>
      </c>
      <c r="M298" s="13" t="str">
        <f t="shared" si="75"/>
        <v>=</v>
      </c>
      <c r="N298" s="23">
        <f t="shared" si="76"/>
        <v>7.9000000000000661</v>
      </c>
      <c r="O298" s="21"/>
      <c r="P298" s="23">
        <f t="shared" si="77"/>
        <v>0</v>
      </c>
      <c r="Q298" s="10">
        <f t="shared" si="84"/>
        <v>400.87015474820726</v>
      </c>
      <c r="R298" s="24">
        <f t="shared" si="78"/>
        <v>0</v>
      </c>
      <c r="S298" s="25">
        <f>SUM($R$8:R298)</f>
        <v>-3.0059628402227096E-17</v>
      </c>
      <c r="T298" s="26">
        <f t="shared" si="79"/>
        <v>-1.2050007889274382E-14</v>
      </c>
      <c r="U298" s="27"/>
      <c r="V298" s="28">
        <f t="shared" si="80"/>
        <v>6789.0000000000009</v>
      </c>
      <c r="W298" s="16"/>
      <c r="X298" s="11"/>
      <c r="Y298" s="16"/>
      <c r="AA298" s="46">
        <f t="shared" si="85"/>
        <v>0</v>
      </c>
      <c r="AB298" s="46" t="str">
        <f t="shared" si="86"/>
        <v>0</v>
      </c>
      <c r="AC298" s="46" t="str">
        <f t="shared" si="87"/>
        <v>0</v>
      </c>
      <c r="AD298" s="46">
        <f t="shared" si="88"/>
        <v>1780</v>
      </c>
    </row>
    <row r="299" spans="1:30" x14ac:dyDescent="0.25">
      <c r="A299" s="16"/>
      <c r="B299" s="13">
        <v>292</v>
      </c>
      <c r="C299" s="47">
        <f t="shared" si="81"/>
        <v>43329</v>
      </c>
      <c r="D299" s="48">
        <f t="shared" si="82"/>
        <v>1880</v>
      </c>
      <c r="E299" s="14" t="s">
        <v>2</v>
      </c>
      <c r="F299" s="9">
        <f t="shared" si="89"/>
        <v>0.01</v>
      </c>
      <c r="G299" s="14" t="s">
        <v>3</v>
      </c>
      <c r="H299" s="15">
        <f t="shared" si="83"/>
        <v>18.8</v>
      </c>
      <c r="I299" s="17"/>
      <c r="J299" s="18">
        <f t="shared" si="72"/>
        <v>26.700000000000067</v>
      </c>
      <c r="K299" s="19" t="str">
        <f t="shared" si="73"/>
        <v>-</v>
      </c>
      <c r="L299" s="20">
        <f t="shared" si="74"/>
        <v>20</v>
      </c>
      <c r="M299" s="13" t="str">
        <f t="shared" si="75"/>
        <v>=</v>
      </c>
      <c r="N299" s="23">
        <f t="shared" si="76"/>
        <v>6.7000000000000668</v>
      </c>
      <c r="O299" s="21"/>
      <c r="P299" s="23">
        <f t="shared" si="77"/>
        <v>0</v>
      </c>
      <c r="Q299" s="10">
        <f t="shared" si="84"/>
        <v>401.27102490295545</v>
      </c>
      <c r="R299" s="24">
        <f t="shared" si="78"/>
        <v>0</v>
      </c>
      <c r="S299" s="25">
        <f>SUM($R$8:R299)</f>
        <v>-3.0059628402227096E-17</v>
      </c>
      <c r="T299" s="26">
        <f t="shared" si="79"/>
        <v>-1.2062057897163657E-14</v>
      </c>
      <c r="U299" s="27"/>
      <c r="V299" s="28">
        <f t="shared" si="80"/>
        <v>6862</v>
      </c>
      <c r="W299" s="16"/>
      <c r="X299" s="11"/>
      <c r="Y299" s="16"/>
      <c r="AA299" s="46">
        <f t="shared" si="85"/>
        <v>0</v>
      </c>
      <c r="AB299" s="46" t="str">
        <f t="shared" si="86"/>
        <v>0</v>
      </c>
      <c r="AC299" s="46" t="str">
        <f t="shared" si="87"/>
        <v>0</v>
      </c>
      <c r="AD299" s="46">
        <f t="shared" si="88"/>
        <v>1800</v>
      </c>
    </row>
    <row r="300" spans="1:30" x14ac:dyDescent="0.25">
      <c r="A300" s="16"/>
      <c r="B300" s="13">
        <v>293</v>
      </c>
      <c r="C300" s="47">
        <f t="shared" si="81"/>
        <v>43330</v>
      </c>
      <c r="D300" s="48">
        <f t="shared" si="82"/>
        <v>1900</v>
      </c>
      <c r="E300" s="14" t="s">
        <v>2</v>
      </c>
      <c r="F300" s="9">
        <f t="shared" si="89"/>
        <v>0.01</v>
      </c>
      <c r="G300" s="14" t="s">
        <v>3</v>
      </c>
      <c r="H300" s="15">
        <f t="shared" si="83"/>
        <v>19</v>
      </c>
      <c r="I300" s="17"/>
      <c r="J300" s="18">
        <f t="shared" si="72"/>
        <v>25.700000000000067</v>
      </c>
      <c r="K300" s="19" t="str">
        <f t="shared" si="73"/>
        <v>-</v>
      </c>
      <c r="L300" s="20">
        <f t="shared" si="74"/>
        <v>20</v>
      </c>
      <c r="M300" s="13" t="str">
        <f t="shared" si="75"/>
        <v>=</v>
      </c>
      <c r="N300" s="23">
        <f t="shared" si="76"/>
        <v>5.7000000000000668</v>
      </c>
      <c r="O300" s="21"/>
      <c r="P300" s="23">
        <f t="shared" si="77"/>
        <v>0</v>
      </c>
      <c r="Q300" s="10">
        <f t="shared" si="84"/>
        <v>401.67229592785839</v>
      </c>
      <c r="R300" s="24">
        <f t="shared" si="78"/>
        <v>0</v>
      </c>
      <c r="S300" s="25">
        <f>SUM($R$8:R300)</f>
        <v>-3.0059628402227096E-17</v>
      </c>
      <c r="T300" s="26">
        <f t="shared" si="79"/>
        <v>-1.2074119955060819E-14</v>
      </c>
      <c r="U300" s="27"/>
      <c r="V300" s="28">
        <f t="shared" si="80"/>
        <v>6935</v>
      </c>
      <c r="W300" s="16"/>
      <c r="X300" s="11"/>
      <c r="Y300" s="16"/>
      <c r="AA300" s="46">
        <f t="shared" si="85"/>
        <v>0</v>
      </c>
      <c r="AB300" s="46" t="str">
        <f t="shared" si="86"/>
        <v>0</v>
      </c>
      <c r="AC300" s="46" t="str">
        <f t="shared" si="87"/>
        <v>0</v>
      </c>
      <c r="AD300" s="46">
        <f t="shared" si="88"/>
        <v>1820</v>
      </c>
    </row>
    <row r="301" spans="1:30" x14ac:dyDescent="0.25">
      <c r="A301" s="16"/>
      <c r="B301" s="13">
        <v>294</v>
      </c>
      <c r="C301" s="47">
        <f t="shared" si="81"/>
        <v>43331</v>
      </c>
      <c r="D301" s="48">
        <f t="shared" si="82"/>
        <v>1920</v>
      </c>
      <c r="E301" s="14" t="s">
        <v>2</v>
      </c>
      <c r="F301" s="9">
        <f t="shared" si="89"/>
        <v>0.01</v>
      </c>
      <c r="G301" s="14" t="s">
        <v>3</v>
      </c>
      <c r="H301" s="15">
        <f t="shared" si="83"/>
        <v>19.2</v>
      </c>
      <c r="I301" s="17"/>
      <c r="J301" s="18">
        <f t="shared" si="72"/>
        <v>24.900000000000066</v>
      </c>
      <c r="K301" s="19" t="str">
        <f t="shared" si="73"/>
        <v>-</v>
      </c>
      <c r="L301" s="20">
        <f t="shared" si="74"/>
        <v>20</v>
      </c>
      <c r="M301" s="13" t="str">
        <f t="shared" si="75"/>
        <v>=</v>
      </c>
      <c r="N301" s="23">
        <f t="shared" si="76"/>
        <v>4.9000000000000661</v>
      </c>
      <c r="O301" s="21"/>
      <c r="P301" s="23">
        <f t="shared" si="77"/>
        <v>0</v>
      </c>
      <c r="Q301" s="10">
        <f t="shared" si="84"/>
        <v>402.07396822378627</v>
      </c>
      <c r="R301" s="24">
        <f t="shared" si="78"/>
        <v>0</v>
      </c>
      <c r="S301" s="25">
        <f>SUM($R$8:R301)</f>
        <v>-3.0059628402227096E-17</v>
      </c>
      <c r="T301" s="26">
        <f t="shared" si="79"/>
        <v>-1.208619407501588E-14</v>
      </c>
      <c r="U301" s="27"/>
      <c r="V301" s="28">
        <f t="shared" si="80"/>
        <v>7008</v>
      </c>
      <c r="W301" s="16"/>
      <c r="X301" s="11"/>
      <c r="Y301" s="16"/>
      <c r="AA301" s="46">
        <f t="shared" si="85"/>
        <v>0</v>
      </c>
      <c r="AB301" s="46" t="str">
        <f t="shared" si="86"/>
        <v>0</v>
      </c>
      <c r="AC301" s="46" t="str">
        <f t="shared" si="87"/>
        <v>0</v>
      </c>
      <c r="AD301" s="46">
        <f t="shared" si="88"/>
        <v>1840</v>
      </c>
    </row>
    <row r="302" spans="1:30" x14ac:dyDescent="0.25">
      <c r="A302" s="16"/>
      <c r="B302" s="13">
        <v>295</v>
      </c>
      <c r="C302" s="47">
        <f t="shared" si="81"/>
        <v>43332</v>
      </c>
      <c r="D302" s="48">
        <f t="shared" si="82"/>
        <v>1940</v>
      </c>
      <c r="E302" s="14" t="s">
        <v>2</v>
      </c>
      <c r="F302" s="9">
        <f t="shared" si="89"/>
        <v>0.01</v>
      </c>
      <c r="G302" s="14" t="s">
        <v>3</v>
      </c>
      <c r="H302" s="15">
        <f t="shared" si="83"/>
        <v>19.400000000000002</v>
      </c>
      <c r="I302" s="17"/>
      <c r="J302" s="18">
        <f t="shared" si="72"/>
        <v>24.300000000000068</v>
      </c>
      <c r="K302" s="19" t="str">
        <f t="shared" si="73"/>
        <v>-</v>
      </c>
      <c r="L302" s="20">
        <f t="shared" si="74"/>
        <v>20</v>
      </c>
      <c r="M302" s="13" t="str">
        <f t="shared" si="75"/>
        <v>=</v>
      </c>
      <c r="N302" s="23">
        <f t="shared" si="76"/>
        <v>4.3000000000000682</v>
      </c>
      <c r="O302" s="21"/>
      <c r="P302" s="23">
        <f t="shared" si="77"/>
        <v>0</v>
      </c>
      <c r="Q302" s="10">
        <f t="shared" si="84"/>
        <v>402.47604219201003</v>
      </c>
      <c r="R302" s="24">
        <f t="shared" si="78"/>
        <v>0</v>
      </c>
      <c r="S302" s="25">
        <f>SUM($R$8:R302)</f>
        <v>-3.0059628402227096E-17</v>
      </c>
      <c r="T302" s="26">
        <f t="shared" si="79"/>
        <v>-1.2098280269090895E-14</v>
      </c>
      <c r="U302" s="27"/>
      <c r="V302" s="28">
        <f t="shared" si="80"/>
        <v>7081.0000000000009</v>
      </c>
      <c r="W302" s="16"/>
      <c r="X302" s="11"/>
      <c r="Y302" s="16"/>
      <c r="AA302" s="46">
        <f t="shared" si="85"/>
        <v>0</v>
      </c>
      <c r="AB302" s="46" t="str">
        <f t="shared" si="86"/>
        <v>0</v>
      </c>
      <c r="AC302" s="46" t="str">
        <f t="shared" si="87"/>
        <v>0</v>
      </c>
      <c r="AD302" s="46">
        <f t="shared" si="88"/>
        <v>1860</v>
      </c>
    </row>
    <row r="303" spans="1:30" x14ac:dyDescent="0.25">
      <c r="A303" s="16"/>
      <c r="B303" s="13">
        <v>296</v>
      </c>
      <c r="C303" s="47">
        <f t="shared" si="81"/>
        <v>43333</v>
      </c>
      <c r="D303" s="48">
        <f t="shared" si="82"/>
        <v>1960</v>
      </c>
      <c r="E303" s="14" t="s">
        <v>2</v>
      </c>
      <c r="F303" s="9">
        <f t="shared" si="89"/>
        <v>0.01</v>
      </c>
      <c r="G303" s="14" t="s">
        <v>3</v>
      </c>
      <c r="H303" s="15">
        <f t="shared" si="83"/>
        <v>19.600000000000001</v>
      </c>
      <c r="I303" s="17"/>
      <c r="J303" s="18">
        <f t="shared" si="72"/>
        <v>23.90000000000007</v>
      </c>
      <c r="K303" s="19" t="str">
        <f t="shared" si="73"/>
        <v>-</v>
      </c>
      <c r="L303" s="20">
        <f t="shared" si="74"/>
        <v>20</v>
      </c>
      <c r="M303" s="13" t="str">
        <f t="shared" si="75"/>
        <v>=</v>
      </c>
      <c r="N303" s="23">
        <f t="shared" si="76"/>
        <v>3.9000000000000696</v>
      </c>
      <c r="O303" s="21"/>
      <c r="P303" s="23">
        <f t="shared" si="77"/>
        <v>0</v>
      </c>
      <c r="Q303" s="10">
        <f t="shared" si="84"/>
        <v>402.87851823420203</v>
      </c>
      <c r="R303" s="24">
        <f t="shared" si="78"/>
        <v>0</v>
      </c>
      <c r="S303" s="25">
        <f>SUM($R$8:R303)</f>
        <v>-3.0059628402227096E-17</v>
      </c>
      <c r="T303" s="26">
        <f t="shared" si="79"/>
        <v>-1.2110378549359987E-14</v>
      </c>
      <c r="U303" s="27"/>
      <c r="V303" s="28">
        <f t="shared" si="80"/>
        <v>7154.0000000000009</v>
      </c>
      <c r="W303" s="16"/>
      <c r="X303" s="11"/>
      <c r="Y303" s="16"/>
      <c r="AA303" s="46">
        <f t="shared" si="85"/>
        <v>0</v>
      </c>
      <c r="AB303" s="46" t="str">
        <f t="shared" si="86"/>
        <v>0</v>
      </c>
      <c r="AC303" s="46" t="str">
        <f t="shared" si="87"/>
        <v>0</v>
      </c>
      <c r="AD303" s="46">
        <f t="shared" si="88"/>
        <v>1880</v>
      </c>
    </row>
    <row r="304" spans="1:30" x14ac:dyDescent="0.25">
      <c r="A304" s="16"/>
      <c r="B304" s="13">
        <v>297</v>
      </c>
      <c r="C304" s="47">
        <f t="shared" si="81"/>
        <v>43334</v>
      </c>
      <c r="D304" s="48">
        <f t="shared" si="82"/>
        <v>1980</v>
      </c>
      <c r="E304" s="14" t="s">
        <v>2</v>
      </c>
      <c r="F304" s="9">
        <f t="shared" si="89"/>
        <v>0.01</v>
      </c>
      <c r="G304" s="14" t="s">
        <v>3</v>
      </c>
      <c r="H304" s="15">
        <f t="shared" si="83"/>
        <v>19.8</v>
      </c>
      <c r="I304" s="17"/>
      <c r="J304" s="18">
        <f t="shared" si="72"/>
        <v>23.70000000000007</v>
      </c>
      <c r="K304" s="19" t="str">
        <f t="shared" si="73"/>
        <v>-</v>
      </c>
      <c r="L304" s="20">
        <f t="shared" si="74"/>
        <v>20</v>
      </c>
      <c r="M304" s="13" t="str">
        <f t="shared" si="75"/>
        <v>=</v>
      </c>
      <c r="N304" s="23">
        <f t="shared" si="76"/>
        <v>3.7000000000000703</v>
      </c>
      <c r="O304" s="21"/>
      <c r="P304" s="23">
        <f t="shared" si="77"/>
        <v>0</v>
      </c>
      <c r="Q304" s="10">
        <f t="shared" si="84"/>
        <v>403.28139675243625</v>
      </c>
      <c r="R304" s="24">
        <f t="shared" si="78"/>
        <v>0</v>
      </c>
      <c r="S304" s="25">
        <f>SUM($R$8:R304)</f>
        <v>-3.0059628402227096E-17</v>
      </c>
      <c r="T304" s="26">
        <f t="shared" si="79"/>
        <v>-1.2122488927909346E-14</v>
      </c>
      <c r="U304" s="27"/>
      <c r="V304" s="28">
        <f t="shared" si="80"/>
        <v>7227</v>
      </c>
      <c r="W304" s="16"/>
      <c r="X304" s="11"/>
      <c r="Y304" s="16"/>
      <c r="AA304" s="46">
        <f t="shared" si="85"/>
        <v>0</v>
      </c>
      <c r="AB304" s="46" t="str">
        <f t="shared" si="86"/>
        <v>0</v>
      </c>
      <c r="AC304" s="46" t="str">
        <f t="shared" si="87"/>
        <v>0</v>
      </c>
      <c r="AD304" s="46">
        <f t="shared" si="88"/>
        <v>1900</v>
      </c>
    </row>
    <row r="305" spans="1:30" x14ac:dyDescent="0.25">
      <c r="A305" s="16"/>
      <c r="B305" s="13">
        <v>298</v>
      </c>
      <c r="C305" s="47">
        <f t="shared" si="81"/>
        <v>43335</v>
      </c>
      <c r="D305" s="48">
        <f t="shared" si="82"/>
        <v>2000</v>
      </c>
      <c r="E305" s="14" t="s">
        <v>2</v>
      </c>
      <c r="F305" s="9">
        <f t="shared" si="89"/>
        <v>0.01</v>
      </c>
      <c r="G305" s="14" t="s">
        <v>3</v>
      </c>
      <c r="H305" s="15">
        <f t="shared" si="83"/>
        <v>20</v>
      </c>
      <c r="I305" s="17"/>
      <c r="J305" s="18">
        <f t="shared" si="72"/>
        <v>23.70000000000007</v>
      </c>
      <c r="K305" s="19" t="str">
        <f t="shared" si="73"/>
        <v>-</v>
      </c>
      <c r="L305" s="20">
        <f t="shared" si="74"/>
        <v>20</v>
      </c>
      <c r="M305" s="13" t="str">
        <f t="shared" si="75"/>
        <v>=</v>
      </c>
      <c r="N305" s="23">
        <f t="shared" si="76"/>
        <v>3.7000000000000703</v>
      </c>
      <c r="O305" s="21"/>
      <c r="P305" s="23">
        <f t="shared" si="77"/>
        <v>0</v>
      </c>
      <c r="Q305" s="10">
        <f t="shared" si="84"/>
        <v>403.6846781491887</v>
      </c>
      <c r="R305" s="24">
        <f t="shared" si="78"/>
        <v>0</v>
      </c>
      <c r="S305" s="25">
        <f>SUM($R$8:R305)</f>
        <v>-3.0059628402227096E-17</v>
      </c>
      <c r="T305" s="26">
        <f t="shared" si="79"/>
        <v>-1.2134611416837257E-14</v>
      </c>
      <c r="U305" s="27"/>
      <c r="V305" s="28">
        <f t="shared" si="80"/>
        <v>7300</v>
      </c>
      <c r="W305" s="16"/>
      <c r="X305" s="11"/>
      <c r="Y305" s="16"/>
      <c r="AA305" s="46">
        <f t="shared" si="85"/>
        <v>0</v>
      </c>
      <c r="AB305" s="46" t="str">
        <f t="shared" si="86"/>
        <v>0</v>
      </c>
      <c r="AC305" s="46" t="str">
        <f t="shared" si="87"/>
        <v>0</v>
      </c>
      <c r="AD305" s="46">
        <f t="shared" si="88"/>
        <v>1920</v>
      </c>
    </row>
    <row r="306" spans="1:30" x14ac:dyDescent="0.25">
      <c r="A306" s="16"/>
      <c r="B306" s="13">
        <v>299</v>
      </c>
      <c r="C306" s="47">
        <f t="shared" si="81"/>
        <v>43336</v>
      </c>
      <c r="D306" s="48">
        <f t="shared" si="82"/>
        <v>2020</v>
      </c>
      <c r="E306" s="14" t="s">
        <v>2</v>
      </c>
      <c r="F306" s="9">
        <f t="shared" si="89"/>
        <v>0.01</v>
      </c>
      <c r="G306" s="14" t="s">
        <v>3</v>
      </c>
      <c r="H306" s="15">
        <f t="shared" si="83"/>
        <v>20.2</v>
      </c>
      <c r="I306" s="17"/>
      <c r="J306" s="18">
        <f t="shared" si="72"/>
        <v>23.90000000000007</v>
      </c>
      <c r="K306" s="19" t="str">
        <f t="shared" si="73"/>
        <v>-</v>
      </c>
      <c r="L306" s="20">
        <f t="shared" si="74"/>
        <v>20</v>
      </c>
      <c r="M306" s="13" t="str">
        <f t="shared" si="75"/>
        <v>=</v>
      </c>
      <c r="N306" s="23">
        <f t="shared" si="76"/>
        <v>3.9000000000000696</v>
      </c>
      <c r="O306" s="21"/>
      <c r="P306" s="23">
        <f t="shared" si="77"/>
        <v>0</v>
      </c>
      <c r="Q306" s="10">
        <f t="shared" si="84"/>
        <v>404.0883628273379</v>
      </c>
      <c r="R306" s="24">
        <f t="shared" si="78"/>
        <v>0</v>
      </c>
      <c r="S306" s="25">
        <f>SUM($R$8:R306)</f>
        <v>-3.0059628402227096E-17</v>
      </c>
      <c r="T306" s="26">
        <f t="shared" si="79"/>
        <v>-1.2146746028254094E-14</v>
      </c>
      <c r="U306" s="27"/>
      <c r="V306" s="28">
        <f t="shared" si="80"/>
        <v>7373</v>
      </c>
      <c r="W306" s="16"/>
      <c r="X306" s="11"/>
      <c r="Y306" s="16"/>
      <c r="AA306" s="46">
        <f t="shared" si="85"/>
        <v>0</v>
      </c>
      <c r="AB306" s="46" t="str">
        <f t="shared" si="86"/>
        <v>0</v>
      </c>
      <c r="AC306" s="46" t="str">
        <f t="shared" si="87"/>
        <v>0</v>
      </c>
      <c r="AD306" s="46">
        <f t="shared" si="88"/>
        <v>1940</v>
      </c>
    </row>
    <row r="307" spans="1:30" x14ac:dyDescent="0.25">
      <c r="A307" s="16"/>
      <c r="B307" s="13">
        <v>300</v>
      </c>
      <c r="C307" s="47">
        <f t="shared" si="81"/>
        <v>43337</v>
      </c>
      <c r="D307" s="48">
        <f t="shared" si="82"/>
        <v>2040</v>
      </c>
      <c r="E307" s="14" t="s">
        <v>2</v>
      </c>
      <c r="F307" s="9">
        <f t="shared" si="89"/>
        <v>0.01</v>
      </c>
      <c r="G307" s="14" t="s">
        <v>3</v>
      </c>
      <c r="H307" s="15">
        <f t="shared" si="83"/>
        <v>20.400000000000002</v>
      </c>
      <c r="I307" s="17"/>
      <c r="J307" s="18">
        <f t="shared" si="72"/>
        <v>24.300000000000072</v>
      </c>
      <c r="K307" s="19" t="str">
        <f t="shared" si="73"/>
        <v>-</v>
      </c>
      <c r="L307" s="20">
        <f t="shared" si="74"/>
        <v>20</v>
      </c>
      <c r="M307" s="13" t="str">
        <f t="shared" si="75"/>
        <v>=</v>
      </c>
      <c r="N307" s="23">
        <f t="shared" si="76"/>
        <v>4.3000000000000718</v>
      </c>
      <c r="O307" s="21"/>
      <c r="P307" s="23">
        <f t="shared" si="77"/>
        <v>0</v>
      </c>
      <c r="Q307" s="10">
        <f t="shared" si="84"/>
        <v>404.49245119016524</v>
      </c>
      <c r="R307" s="24">
        <f t="shared" si="78"/>
        <v>0</v>
      </c>
      <c r="S307" s="25">
        <f>SUM($R$8:R307)</f>
        <v>-3.0059628402227096E-17</v>
      </c>
      <c r="T307" s="26">
        <f t="shared" si="79"/>
        <v>-1.2158892774282348E-14</v>
      </c>
      <c r="U307" s="27"/>
      <c r="V307" s="28">
        <f t="shared" si="80"/>
        <v>7446.0000000000009</v>
      </c>
      <c r="W307" s="16"/>
      <c r="X307" s="11"/>
      <c r="Y307" s="16"/>
      <c r="AA307" s="46">
        <f t="shared" si="85"/>
        <v>0</v>
      </c>
      <c r="AB307" s="46" t="str">
        <f t="shared" si="86"/>
        <v>0</v>
      </c>
      <c r="AC307" s="46" t="str">
        <f t="shared" si="87"/>
        <v>0</v>
      </c>
      <c r="AD307" s="46">
        <f t="shared" si="88"/>
        <v>1960</v>
      </c>
    </row>
    <row r="308" spans="1:30" x14ac:dyDescent="0.25">
      <c r="A308" s="16"/>
      <c r="B308" s="13">
        <v>301</v>
      </c>
      <c r="C308" s="47">
        <f t="shared" si="81"/>
        <v>43338</v>
      </c>
      <c r="D308" s="48">
        <f t="shared" si="82"/>
        <v>2060</v>
      </c>
      <c r="E308" s="14" t="s">
        <v>2</v>
      </c>
      <c r="F308" s="9">
        <f t="shared" si="89"/>
        <v>0.01</v>
      </c>
      <c r="G308" s="14" t="s">
        <v>3</v>
      </c>
      <c r="H308" s="15">
        <f t="shared" si="83"/>
        <v>20.6</v>
      </c>
      <c r="I308" s="17"/>
      <c r="J308" s="18">
        <f t="shared" si="72"/>
        <v>24.900000000000073</v>
      </c>
      <c r="K308" s="19" t="str">
        <f t="shared" si="73"/>
        <v>-</v>
      </c>
      <c r="L308" s="20">
        <f t="shared" si="74"/>
        <v>20</v>
      </c>
      <c r="M308" s="13" t="str">
        <f t="shared" si="75"/>
        <v>=</v>
      </c>
      <c r="N308" s="23">
        <f t="shared" si="76"/>
        <v>4.9000000000000732</v>
      </c>
      <c r="O308" s="21"/>
      <c r="P308" s="23">
        <f t="shared" si="77"/>
        <v>0</v>
      </c>
      <c r="Q308" s="10">
        <f t="shared" si="84"/>
        <v>404.89694364135539</v>
      </c>
      <c r="R308" s="24">
        <f t="shared" si="78"/>
        <v>0</v>
      </c>
      <c r="S308" s="25">
        <f>SUM($R$8:R308)</f>
        <v>-3.0059628402227096E-17</v>
      </c>
      <c r="T308" s="26">
        <f t="shared" si="79"/>
        <v>-1.2171051667056631E-14</v>
      </c>
      <c r="U308" s="27"/>
      <c r="V308" s="28">
        <f t="shared" si="80"/>
        <v>7519.0000000000009</v>
      </c>
      <c r="W308" s="16"/>
      <c r="X308" s="11"/>
      <c r="Y308" s="16"/>
      <c r="AA308" s="46">
        <f t="shared" si="85"/>
        <v>0</v>
      </c>
      <c r="AB308" s="46" t="str">
        <f t="shared" si="86"/>
        <v>0</v>
      </c>
      <c r="AC308" s="46" t="str">
        <f t="shared" si="87"/>
        <v>0</v>
      </c>
      <c r="AD308" s="46">
        <f t="shared" si="88"/>
        <v>1980</v>
      </c>
    </row>
    <row r="309" spans="1:30" x14ac:dyDescent="0.25">
      <c r="A309" s="16"/>
      <c r="B309" s="13">
        <v>302</v>
      </c>
      <c r="C309" s="47">
        <f t="shared" si="81"/>
        <v>43339</v>
      </c>
      <c r="D309" s="48">
        <f t="shared" si="82"/>
        <v>2080</v>
      </c>
      <c r="E309" s="14" t="s">
        <v>2</v>
      </c>
      <c r="F309" s="9">
        <f t="shared" si="89"/>
        <v>0.01</v>
      </c>
      <c r="G309" s="14" t="s">
        <v>3</v>
      </c>
      <c r="H309" s="15">
        <f t="shared" si="83"/>
        <v>20.8</v>
      </c>
      <c r="I309" s="17"/>
      <c r="J309" s="18">
        <f t="shared" si="72"/>
        <v>25.700000000000074</v>
      </c>
      <c r="K309" s="19" t="str">
        <f t="shared" si="73"/>
        <v>-</v>
      </c>
      <c r="L309" s="20">
        <f t="shared" si="74"/>
        <v>20</v>
      </c>
      <c r="M309" s="13" t="str">
        <f t="shared" si="75"/>
        <v>=</v>
      </c>
      <c r="N309" s="23">
        <f t="shared" si="76"/>
        <v>5.7000000000000739</v>
      </c>
      <c r="O309" s="21"/>
      <c r="P309" s="23">
        <f t="shared" si="77"/>
        <v>0</v>
      </c>
      <c r="Q309" s="10">
        <f t="shared" si="84"/>
        <v>405.30184058499674</v>
      </c>
      <c r="R309" s="24">
        <f t="shared" si="78"/>
        <v>0</v>
      </c>
      <c r="S309" s="25">
        <f>SUM($R$8:R309)</f>
        <v>-3.0059628402227096E-17</v>
      </c>
      <c r="T309" s="26">
        <f t="shared" si="79"/>
        <v>-1.2183222718723686E-14</v>
      </c>
      <c r="U309" s="27"/>
      <c r="V309" s="28">
        <f t="shared" si="80"/>
        <v>7592</v>
      </c>
      <c r="W309" s="16"/>
      <c r="X309" s="11"/>
      <c r="Y309" s="16"/>
      <c r="AA309" s="46">
        <f t="shared" si="85"/>
        <v>0</v>
      </c>
      <c r="AB309" s="46" t="str">
        <f t="shared" si="86"/>
        <v>0</v>
      </c>
      <c r="AC309" s="46" t="str">
        <f t="shared" si="87"/>
        <v>0</v>
      </c>
      <c r="AD309" s="46">
        <f t="shared" si="88"/>
        <v>2000</v>
      </c>
    </row>
    <row r="310" spans="1:30" x14ac:dyDescent="0.25">
      <c r="A310" s="16"/>
      <c r="B310" s="13">
        <v>303</v>
      </c>
      <c r="C310" s="47">
        <f t="shared" si="81"/>
        <v>43340</v>
      </c>
      <c r="D310" s="48">
        <f t="shared" si="82"/>
        <v>2100</v>
      </c>
      <c r="E310" s="14" t="s">
        <v>2</v>
      </c>
      <c r="F310" s="9">
        <f t="shared" si="89"/>
        <v>0.01</v>
      </c>
      <c r="G310" s="14" t="s">
        <v>3</v>
      </c>
      <c r="H310" s="15">
        <f t="shared" si="83"/>
        <v>21</v>
      </c>
      <c r="I310" s="17"/>
      <c r="J310" s="18">
        <f t="shared" si="72"/>
        <v>26.700000000000074</v>
      </c>
      <c r="K310" s="19" t="str">
        <f t="shared" si="73"/>
        <v>-</v>
      </c>
      <c r="L310" s="20">
        <f t="shared" si="74"/>
        <v>20</v>
      </c>
      <c r="M310" s="13" t="str">
        <f t="shared" si="75"/>
        <v>=</v>
      </c>
      <c r="N310" s="23">
        <f t="shared" si="76"/>
        <v>6.7000000000000739</v>
      </c>
      <c r="O310" s="21"/>
      <c r="P310" s="23">
        <f t="shared" si="77"/>
        <v>0</v>
      </c>
      <c r="Q310" s="10">
        <f t="shared" si="84"/>
        <v>405.70714242558171</v>
      </c>
      <c r="R310" s="24">
        <f t="shared" si="78"/>
        <v>0</v>
      </c>
      <c r="S310" s="25">
        <f>SUM($R$8:R310)</f>
        <v>-3.0059628402227096E-17</v>
      </c>
      <c r="T310" s="26">
        <f t="shared" si="79"/>
        <v>-1.219540594144241E-14</v>
      </c>
      <c r="U310" s="27"/>
      <c r="V310" s="28">
        <f t="shared" si="80"/>
        <v>7665</v>
      </c>
      <c r="W310" s="16"/>
      <c r="X310" s="11"/>
      <c r="Y310" s="16"/>
      <c r="AA310" s="46">
        <f t="shared" si="85"/>
        <v>0</v>
      </c>
      <c r="AB310" s="46" t="str">
        <f t="shared" si="86"/>
        <v>0</v>
      </c>
      <c r="AC310" s="46" t="str">
        <f t="shared" si="87"/>
        <v>0</v>
      </c>
      <c r="AD310" s="46">
        <f t="shared" si="88"/>
        <v>2020</v>
      </c>
    </row>
    <row r="311" spans="1:30" x14ac:dyDescent="0.25">
      <c r="A311" s="16"/>
      <c r="B311" s="13">
        <v>304</v>
      </c>
      <c r="C311" s="47">
        <f t="shared" si="81"/>
        <v>43341</v>
      </c>
      <c r="D311" s="48">
        <f t="shared" si="82"/>
        <v>2120</v>
      </c>
      <c r="E311" s="14" t="s">
        <v>2</v>
      </c>
      <c r="F311" s="9">
        <f t="shared" si="89"/>
        <v>0.01</v>
      </c>
      <c r="G311" s="14" t="s">
        <v>3</v>
      </c>
      <c r="H311" s="15">
        <f t="shared" si="83"/>
        <v>21.2</v>
      </c>
      <c r="I311" s="17"/>
      <c r="J311" s="18">
        <f t="shared" si="72"/>
        <v>27.900000000000073</v>
      </c>
      <c r="K311" s="19" t="str">
        <f t="shared" si="73"/>
        <v>-</v>
      </c>
      <c r="L311" s="20">
        <f t="shared" si="74"/>
        <v>20</v>
      </c>
      <c r="M311" s="13" t="str">
        <f t="shared" si="75"/>
        <v>=</v>
      </c>
      <c r="N311" s="23">
        <f t="shared" si="76"/>
        <v>7.9000000000000732</v>
      </c>
      <c r="O311" s="21"/>
      <c r="P311" s="23">
        <f t="shared" si="77"/>
        <v>0</v>
      </c>
      <c r="Q311" s="10">
        <f t="shared" si="84"/>
        <v>406.11284956800728</v>
      </c>
      <c r="R311" s="24">
        <f t="shared" si="78"/>
        <v>0</v>
      </c>
      <c r="S311" s="25">
        <f>SUM($R$8:R311)</f>
        <v>-3.0059628402227096E-17</v>
      </c>
      <c r="T311" s="26">
        <f t="shared" si="79"/>
        <v>-1.2207601347383852E-14</v>
      </c>
      <c r="U311" s="27"/>
      <c r="V311" s="28">
        <f t="shared" si="80"/>
        <v>7738</v>
      </c>
      <c r="W311" s="16"/>
      <c r="X311" s="11"/>
      <c r="Y311" s="16"/>
      <c r="AA311" s="46">
        <f t="shared" si="85"/>
        <v>0</v>
      </c>
      <c r="AB311" s="46" t="str">
        <f t="shared" si="86"/>
        <v>0</v>
      </c>
      <c r="AC311" s="46" t="str">
        <f t="shared" si="87"/>
        <v>0</v>
      </c>
      <c r="AD311" s="46">
        <f t="shared" si="88"/>
        <v>2040</v>
      </c>
    </row>
    <row r="312" spans="1:30" x14ac:dyDescent="0.25">
      <c r="A312" s="16"/>
      <c r="B312" s="13">
        <v>305</v>
      </c>
      <c r="C312" s="47">
        <f t="shared" si="81"/>
        <v>43342</v>
      </c>
      <c r="D312" s="48">
        <f t="shared" si="82"/>
        <v>2140</v>
      </c>
      <c r="E312" s="14" t="s">
        <v>2</v>
      </c>
      <c r="F312" s="9">
        <f t="shared" si="89"/>
        <v>0.01</v>
      </c>
      <c r="G312" s="14" t="s">
        <v>3</v>
      </c>
      <c r="H312" s="15">
        <f t="shared" si="83"/>
        <v>21.400000000000002</v>
      </c>
      <c r="I312" s="17"/>
      <c r="J312" s="18">
        <f t="shared" si="72"/>
        <v>29.300000000000075</v>
      </c>
      <c r="K312" s="19" t="str">
        <f t="shared" si="73"/>
        <v>-</v>
      </c>
      <c r="L312" s="20">
        <f t="shared" si="74"/>
        <v>20</v>
      </c>
      <c r="M312" s="13" t="str">
        <f t="shared" si="75"/>
        <v>=</v>
      </c>
      <c r="N312" s="23">
        <f t="shared" si="76"/>
        <v>9.3000000000000753</v>
      </c>
      <c r="O312" s="21"/>
      <c r="P312" s="23">
        <f t="shared" si="77"/>
        <v>0</v>
      </c>
      <c r="Q312" s="10">
        <f t="shared" si="84"/>
        <v>406.51896241757527</v>
      </c>
      <c r="R312" s="24">
        <f t="shared" si="78"/>
        <v>0</v>
      </c>
      <c r="S312" s="25">
        <f>SUM($R$8:R312)</f>
        <v>-3.0059628402227096E-17</v>
      </c>
      <c r="T312" s="26">
        <f t="shared" si="79"/>
        <v>-1.2219808948731234E-14</v>
      </c>
      <c r="U312" s="27"/>
      <c r="V312" s="28">
        <f t="shared" si="80"/>
        <v>7811.0000000000009</v>
      </c>
      <c r="W312" s="16"/>
      <c r="X312" s="11"/>
      <c r="Y312" s="16"/>
      <c r="AA312" s="46">
        <f t="shared" si="85"/>
        <v>0</v>
      </c>
      <c r="AB312" s="46" t="str">
        <f t="shared" si="86"/>
        <v>0</v>
      </c>
      <c r="AC312" s="46" t="str">
        <f t="shared" si="87"/>
        <v>0</v>
      </c>
      <c r="AD312" s="46">
        <f t="shared" si="88"/>
        <v>2060</v>
      </c>
    </row>
    <row r="313" spans="1:30" x14ac:dyDescent="0.25">
      <c r="A313" s="16"/>
      <c r="B313" s="13">
        <v>306</v>
      </c>
      <c r="C313" s="47">
        <f t="shared" si="81"/>
        <v>43343</v>
      </c>
      <c r="D313" s="48">
        <f t="shared" si="82"/>
        <v>2160</v>
      </c>
      <c r="E313" s="14" t="s">
        <v>2</v>
      </c>
      <c r="F313" s="9">
        <f t="shared" si="89"/>
        <v>0.01</v>
      </c>
      <c r="G313" s="14" t="s">
        <v>3</v>
      </c>
      <c r="H313" s="15">
        <f t="shared" si="83"/>
        <v>21.6</v>
      </c>
      <c r="I313" s="17"/>
      <c r="J313" s="18">
        <f t="shared" si="72"/>
        <v>30.900000000000077</v>
      </c>
      <c r="K313" s="19" t="str">
        <f t="shared" si="73"/>
        <v>-</v>
      </c>
      <c r="L313" s="20">
        <f t="shared" si="74"/>
        <v>30</v>
      </c>
      <c r="M313" s="13" t="str">
        <f t="shared" si="75"/>
        <v>=</v>
      </c>
      <c r="N313" s="23">
        <f t="shared" si="76"/>
        <v>0.90000000000007674</v>
      </c>
      <c r="O313" s="21"/>
      <c r="P313" s="23">
        <f t="shared" si="77"/>
        <v>0</v>
      </c>
      <c r="Q313" s="10">
        <f t="shared" si="84"/>
        <v>406.92548137999285</v>
      </c>
      <c r="R313" s="24">
        <f t="shared" si="78"/>
        <v>0</v>
      </c>
      <c r="S313" s="25">
        <f>SUM($R$8:R313)</f>
        <v>-3.0059628402227096E-17</v>
      </c>
      <c r="T313" s="26">
        <f t="shared" si="79"/>
        <v>-1.2232028757679966E-14</v>
      </c>
      <c r="U313" s="27"/>
      <c r="V313" s="28">
        <f t="shared" si="80"/>
        <v>7884.0000000000009</v>
      </c>
      <c r="W313" s="16"/>
      <c r="X313" s="11"/>
      <c r="Y313" s="16"/>
      <c r="AA313" s="46">
        <f t="shared" si="85"/>
        <v>0</v>
      </c>
      <c r="AB313" s="46" t="str">
        <f t="shared" si="86"/>
        <v>0</v>
      </c>
      <c r="AC313" s="46" t="str">
        <f t="shared" si="87"/>
        <v>0</v>
      </c>
      <c r="AD313" s="46">
        <f t="shared" si="88"/>
        <v>2090</v>
      </c>
    </row>
    <row r="314" spans="1:30" x14ac:dyDescent="0.25">
      <c r="A314" s="16"/>
      <c r="B314" s="13">
        <v>307</v>
      </c>
      <c r="C314" s="47">
        <f t="shared" si="81"/>
        <v>43344</v>
      </c>
      <c r="D314" s="48">
        <f t="shared" si="82"/>
        <v>2190</v>
      </c>
      <c r="E314" s="14" t="s">
        <v>2</v>
      </c>
      <c r="F314" s="9">
        <f t="shared" si="89"/>
        <v>0.01</v>
      </c>
      <c r="G314" s="14" t="s">
        <v>3</v>
      </c>
      <c r="H314" s="15">
        <f t="shared" si="83"/>
        <v>21.900000000000002</v>
      </c>
      <c r="I314" s="17"/>
      <c r="J314" s="18">
        <f t="shared" si="72"/>
        <v>22.800000000000079</v>
      </c>
      <c r="K314" s="19" t="str">
        <f t="shared" si="73"/>
        <v>-</v>
      </c>
      <c r="L314" s="20">
        <f t="shared" si="74"/>
        <v>20</v>
      </c>
      <c r="M314" s="13" t="str">
        <f t="shared" si="75"/>
        <v>=</v>
      </c>
      <c r="N314" s="23">
        <f t="shared" si="76"/>
        <v>2.8000000000000789</v>
      </c>
      <c r="O314" s="21"/>
      <c r="P314" s="23">
        <f t="shared" si="77"/>
        <v>0</v>
      </c>
      <c r="Q314" s="10">
        <f t="shared" si="84"/>
        <v>407.33240686137282</v>
      </c>
      <c r="R314" s="24">
        <f t="shared" si="78"/>
        <v>0</v>
      </c>
      <c r="S314" s="25">
        <f>SUM($R$8:R314)</f>
        <v>-3.0059628402227096E-17</v>
      </c>
      <c r="T314" s="26">
        <f t="shared" si="79"/>
        <v>-1.2244260786437646E-14</v>
      </c>
      <c r="U314" s="27"/>
      <c r="V314" s="28">
        <f t="shared" si="80"/>
        <v>7993.5000000000009</v>
      </c>
      <c r="W314" s="16"/>
      <c r="X314" s="11"/>
      <c r="Y314" s="16"/>
      <c r="AA314" s="46">
        <f t="shared" si="85"/>
        <v>0</v>
      </c>
      <c r="AB314" s="46" t="str">
        <f t="shared" si="86"/>
        <v>0</v>
      </c>
      <c r="AC314" s="46" t="str">
        <f t="shared" si="87"/>
        <v>0</v>
      </c>
      <c r="AD314" s="46">
        <f t="shared" si="88"/>
        <v>2110</v>
      </c>
    </row>
    <row r="315" spans="1:30" x14ac:dyDescent="0.25">
      <c r="A315" s="16"/>
      <c r="B315" s="13">
        <v>308</v>
      </c>
      <c r="C315" s="47">
        <f t="shared" si="81"/>
        <v>43345</v>
      </c>
      <c r="D315" s="48">
        <f t="shared" si="82"/>
        <v>2210</v>
      </c>
      <c r="E315" s="14" t="s">
        <v>2</v>
      </c>
      <c r="F315" s="9">
        <f t="shared" si="89"/>
        <v>0.01</v>
      </c>
      <c r="G315" s="14" t="s">
        <v>3</v>
      </c>
      <c r="H315" s="15">
        <f t="shared" si="83"/>
        <v>22.1</v>
      </c>
      <c r="I315" s="17"/>
      <c r="J315" s="18">
        <f t="shared" si="72"/>
        <v>24.90000000000008</v>
      </c>
      <c r="K315" s="19" t="str">
        <f t="shared" si="73"/>
        <v>-</v>
      </c>
      <c r="L315" s="20">
        <f t="shared" si="74"/>
        <v>20</v>
      </c>
      <c r="M315" s="13" t="str">
        <f t="shared" si="75"/>
        <v>=</v>
      </c>
      <c r="N315" s="23">
        <f t="shared" si="76"/>
        <v>4.9000000000000803</v>
      </c>
      <c r="O315" s="21"/>
      <c r="P315" s="23">
        <f t="shared" si="77"/>
        <v>0</v>
      </c>
      <c r="Q315" s="10">
        <f t="shared" si="84"/>
        <v>407.73973926823419</v>
      </c>
      <c r="R315" s="24">
        <f t="shared" si="78"/>
        <v>0</v>
      </c>
      <c r="S315" s="25">
        <f>SUM($R$8:R315)</f>
        <v>-3.0059628402227096E-17</v>
      </c>
      <c r="T315" s="26">
        <f t="shared" si="79"/>
        <v>-1.2256505047224083E-14</v>
      </c>
      <c r="U315" s="27"/>
      <c r="V315" s="28">
        <f t="shared" si="80"/>
        <v>8066.5000000000009</v>
      </c>
      <c r="W315" s="16"/>
      <c r="X315" s="11"/>
      <c r="Y315" s="16"/>
      <c r="AA315" s="46">
        <f t="shared" si="85"/>
        <v>0</v>
      </c>
      <c r="AB315" s="46" t="str">
        <f t="shared" si="86"/>
        <v>0</v>
      </c>
      <c r="AC315" s="46" t="str">
        <f t="shared" si="87"/>
        <v>0</v>
      </c>
      <c r="AD315" s="46">
        <f t="shared" si="88"/>
        <v>2130</v>
      </c>
    </row>
    <row r="316" spans="1:30" x14ac:dyDescent="0.25">
      <c r="A316" s="16"/>
      <c r="B316" s="13">
        <v>309</v>
      </c>
      <c r="C316" s="47">
        <f t="shared" si="81"/>
        <v>43346</v>
      </c>
      <c r="D316" s="48">
        <f t="shared" si="82"/>
        <v>2230</v>
      </c>
      <c r="E316" s="14" t="s">
        <v>2</v>
      </c>
      <c r="F316" s="9">
        <f t="shared" si="89"/>
        <v>0.01</v>
      </c>
      <c r="G316" s="14" t="s">
        <v>3</v>
      </c>
      <c r="H316" s="15">
        <f t="shared" si="83"/>
        <v>22.3</v>
      </c>
      <c r="I316" s="17"/>
      <c r="J316" s="18">
        <f t="shared" si="72"/>
        <v>27.200000000000081</v>
      </c>
      <c r="K316" s="19" t="str">
        <f t="shared" si="73"/>
        <v>-</v>
      </c>
      <c r="L316" s="20">
        <f t="shared" si="74"/>
        <v>20</v>
      </c>
      <c r="M316" s="13" t="str">
        <f t="shared" si="75"/>
        <v>=</v>
      </c>
      <c r="N316" s="23">
        <f t="shared" si="76"/>
        <v>7.200000000000081</v>
      </c>
      <c r="O316" s="21"/>
      <c r="P316" s="23">
        <f t="shared" si="77"/>
        <v>0</v>
      </c>
      <c r="Q316" s="10">
        <f t="shared" si="84"/>
        <v>408.1474790075024</v>
      </c>
      <c r="R316" s="24">
        <f t="shared" si="78"/>
        <v>0</v>
      </c>
      <c r="S316" s="25">
        <f>SUM($R$8:R316)</f>
        <v>-3.0059628402227096E-17</v>
      </c>
      <c r="T316" s="26">
        <f t="shared" si="79"/>
        <v>-1.2268761552271307E-14</v>
      </c>
      <c r="U316" s="27"/>
      <c r="V316" s="28">
        <f t="shared" si="80"/>
        <v>8139.5</v>
      </c>
      <c r="W316" s="16"/>
      <c r="X316" s="11"/>
      <c r="Y316" s="16"/>
      <c r="AA316" s="46">
        <f t="shared" si="85"/>
        <v>0</v>
      </c>
      <c r="AB316" s="46" t="str">
        <f t="shared" si="86"/>
        <v>0</v>
      </c>
      <c r="AC316" s="46" t="str">
        <f t="shared" si="87"/>
        <v>0</v>
      </c>
      <c r="AD316" s="46">
        <f t="shared" si="88"/>
        <v>2150</v>
      </c>
    </row>
    <row r="317" spans="1:30" x14ac:dyDescent="0.25">
      <c r="A317" s="16"/>
      <c r="B317" s="13">
        <v>310</v>
      </c>
      <c r="C317" s="47">
        <f t="shared" si="81"/>
        <v>43347</v>
      </c>
      <c r="D317" s="48">
        <f t="shared" si="82"/>
        <v>2250</v>
      </c>
      <c r="E317" s="14" t="s">
        <v>2</v>
      </c>
      <c r="F317" s="9">
        <f t="shared" si="89"/>
        <v>0.01</v>
      </c>
      <c r="G317" s="14" t="s">
        <v>3</v>
      </c>
      <c r="H317" s="15">
        <f t="shared" si="83"/>
        <v>22.5</v>
      </c>
      <c r="I317" s="17"/>
      <c r="J317" s="18">
        <f t="shared" si="72"/>
        <v>29.700000000000081</v>
      </c>
      <c r="K317" s="19" t="str">
        <f t="shared" si="73"/>
        <v>-</v>
      </c>
      <c r="L317" s="20">
        <f t="shared" si="74"/>
        <v>20</v>
      </c>
      <c r="M317" s="13" t="str">
        <f t="shared" si="75"/>
        <v>=</v>
      </c>
      <c r="N317" s="23">
        <f t="shared" si="76"/>
        <v>9.700000000000081</v>
      </c>
      <c r="O317" s="21"/>
      <c r="P317" s="23">
        <f t="shared" si="77"/>
        <v>0</v>
      </c>
      <c r="Q317" s="10">
        <f t="shared" si="84"/>
        <v>408.55562648650988</v>
      </c>
      <c r="R317" s="24">
        <f t="shared" si="78"/>
        <v>0</v>
      </c>
      <c r="S317" s="25">
        <f>SUM($R$8:R317)</f>
        <v>-3.0059628402227096E-17</v>
      </c>
      <c r="T317" s="26">
        <f t="shared" si="79"/>
        <v>-1.2281030313823577E-14</v>
      </c>
      <c r="U317" s="27"/>
      <c r="V317" s="28">
        <f t="shared" si="80"/>
        <v>8212.5</v>
      </c>
      <c r="W317" s="16"/>
      <c r="X317" s="11"/>
      <c r="Y317" s="16"/>
      <c r="AA317" s="46">
        <f t="shared" si="85"/>
        <v>0</v>
      </c>
      <c r="AB317" s="46" t="str">
        <f t="shared" si="86"/>
        <v>0</v>
      </c>
      <c r="AC317" s="46" t="str">
        <f t="shared" si="87"/>
        <v>0</v>
      </c>
      <c r="AD317" s="46">
        <f t="shared" si="88"/>
        <v>2170</v>
      </c>
    </row>
    <row r="318" spans="1:30" x14ac:dyDescent="0.25">
      <c r="A318" s="16"/>
      <c r="B318" s="13">
        <v>311</v>
      </c>
      <c r="C318" s="47">
        <f t="shared" si="81"/>
        <v>43348</v>
      </c>
      <c r="D318" s="48">
        <f t="shared" si="82"/>
        <v>2270</v>
      </c>
      <c r="E318" s="14" t="s">
        <v>2</v>
      </c>
      <c r="F318" s="9">
        <f t="shared" si="89"/>
        <v>0.01</v>
      </c>
      <c r="G318" s="14" t="s">
        <v>3</v>
      </c>
      <c r="H318" s="15">
        <f t="shared" si="83"/>
        <v>22.7</v>
      </c>
      <c r="I318" s="17"/>
      <c r="J318" s="18">
        <f t="shared" si="72"/>
        <v>32.400000000000077</v>
      </c>
      <c r="K318" s="19" t="str">
        <f t="shared" si="73"/>
        <v>-</v>
      </c>
      <c r="L318" s="20">
        <f t="shared" si="74"/>
        <v>30</v>
      </c>
      <c r="M318" s="13" t="str">
        <f t="shared" si="75"/>
        <v>=</v>
      </c>
      <c r="N318" s="23">
        <f t="shared" si="76"/>
        <v>2.4000000000000767</v>
      </c>
      <c r="O318" s="21"/>
      <c r="P318" s="23">
        <f t="shared" si="77"/>
        <v>0</v>
      </c>
      <c r="Q318" s="10">
        <f t="shared" si="84"/>
        <v>408.96418211299641</v>
      </c>
      <c r="R318" s="24">
        <f t="shared" si="78"/>
        <v>0</v>
      </c>
      <c r="S318" s="25">
        <f>SUM($R$8:R318)</f>
        <v>-3.0059628402227096E-17</v>
      </c>
      <c r="T318" s="26">
        <f t="shared" si="79"/>
        <v>-1.2293311344137401E-14</v>
      </c>
      <c r="U318" s="27"/>
      <c r="V318" s="28">
        <f t="shared" si="80"/>
        <v>8285.5</v>
      </c>
      <c r="W318" s="16"/>
      <c r="X318" s="11"/>
      <c r="Y318" s="16"/>
      <c r="AA318" s="46">
        <f t="shared" si="85"/>
        <v>0</v>
      </c>
      <c r="AB318" s="46" t="str">
        <f t="shared" si="86"/>
        <v>0</v>
      </c>
      <c r="AC318" s="46" t="str">
        <f t="shared" si="87"/>
        <v>0</v>
      </c>
      <c r="AD318" s="46">
        <f t="shared" si="88"/>
        <v>2200</v>
      </c>
    </row>
    <row r="319" spans="1:30" x14ac:dyDescent="0.25">
      <c r="A319" s="16"/>
      <c r="B319" s="13">
        <v>312</v>
      </c>
      <c r="C319" s="47">
        <f t="shared" si="81"/>
        <v>43349</v>
      </c>
      <c r="D319" s="48">
        <f t="shared" si="82"/>
        <v>2300</v>
      </c>
      <c r="E319" s="14" t="s">
        <v>2</v>
      </c>
      <c r="F319" s="9">
        <f t="shared" si="89"/>
        <v>0.01</v>
      </c>
      <c r="G319" s="14" t="s">
        <v>3</v>
      </c>
      <c r="H319" s="15">
        <f t="shared" si="83"/>
        <v>23</v>
      </c>
      <c r="I319" s="17"/>
      <c r="J319" s="18">
        <f t="shared" si="72"/>
        <v>25.400000000000077</v>
      </c>
      <c r="K319" s="19" t="str">
        <f t="shared" si="73"/>
        <v>-</v>
      </c>
      <c r="L319" s="20">
        <f t="shared" si="74"/>
        <v>20</v>
      </c>
      <c r="M319" s="13" t="str">
        <f t="shared" si="75"/>
        <v>=</v>
      </c>
      <c r="N319" s="23">
        <f t="shared" si="76"/>
        <v>5.4000000000000767</v>
      </c>
      <c r="O319" s="21"/>
      <c r="P319" s="23">
        <f t="shared" si="77"/>
        <v>-8.8817841970012523E-16</v>
      </c>
      <c r="Q319" s="10">
        <f t="shared" si="84"/>
        <v>409.37314629510939</v>
      </c>
      <c r="R319" s="24">
        <f t="shared" si="78"/>
        <v>-2.1696059639922111E-18</v>
      </c>
      <c r="S319" s="25">
        <f>SUM($R$8:R319)</f>
        <v>-3.222923436621931E-17</v>
      </c>
      <c r="T319" s="26">
        <f t="shared" si="79"/>
        <v>-1.3193783075181665E-14</v>
      </c>
      <c r="U319" s="27"/>
      <c r="V319" s="28">
        <f t="shared" si="80"/>
        <v>8395</v>
      </c>
      <c r="W319" s="16"/>
      <c r="X319" s="11"/>
      <c r="Y319" s="16"/>
      <c r="AA319" s="46">
        <f t="shared" si="85"/>
        <v>0</v>
      </c>
      <c r="AB319" s="46" t="str">
        <f t="shared" si="86"/>
        <v>0</v>
      </c>
      <c r="AC319" s="46" t="str">
        <f t="shared" si="87"/>
        <v>0</v>
      </c>
      <c r="AD319" s="46">
        <f t="shared" si="88"/>
        <v>2220</v>
      </c>
    </row>
    <row r="320" spans="1:30" x14ac:dyDescent="0.25">
      <c r="A320" s="16"/>
      <c r="B320" s="13">
        <v>313</v>
      </c>
      <c r="C320" s="47">
        <f t="shared" si="81"/>
        <v>43350</v>
      </c>
      <c r="D320" s="48">
        <f t="shared" si="82"/>
        <v>2320</v>
      </c>
      <c r="E320" s="14" t="s">
        <v>2</v>
      </c>
      <c r="F320" s="9">
        <f t="shared" si="89"/>
        <v>0.01</v>
      </c>
      <c r="G320" s="14" t="s">
        <v>3</v>
      </c>
      <c r="H320" s="15">
        <f t="shared" si="83"/>
        <v>23.2</v>
      </c>
      <c r="I320" s="17"/>
      <c r="J320" s="18">
        <f t="shared" si="72"/>
        <v>28.600000000000076</v>
      </c>
      <c r="K320" s="19" t="str">
        <f t="shared" si="73"/>
        <v>-</v>
      </c>
      <c r="L320" s="20">
        <f t="shared" si="74"/>
        <v>20</v>
      </c>
      <c r="M320" s="13" t="str">
        <f t="shared" si="75"/>
        <v>=</v>
      </c>
      <c r="N320" s="23">
        <f t="shared" si="76"/>
        <v>8.600000000000076</v>
      </c>
      <c r="O320" s="21"/>
      <c r="P320" s="23">
        <f t="shared" si="77"/>
        <v>0</v>
      </c>
      <c r="Q320" s="10">
        <f t="shared" si="84"/>
        <v>409.78251944140447</v>
      </c>
      <c r="R320" s="24">
        <f t="shared" si="78"/>
        <v>0</v>
      </c>
      <c r="S320" s="25">
        <f>SUM($R$8:R320)</f>
        <v>-3.222923436621931E-17</v>
      </c>
      <c r="T320" s="26">
        <f t="shared" si="79"/>
        <v>-1.3206976858256846E-14</v>
      </c>
      <c r="U320" s="27"/>
      <c r="V320" s="28">
        <f t="shared" si="80"/>
        <v>8468</v>
      </c>
      <c r="W320" s="16"/>
      <c r="X320" s="11"/>
      <c r="Y320" s="16"/>
      <c r="AA320" s="46">
        <f t="shared" si="85"/>
        <v>0</v>
      </c>
      <c r="AB320" s="46" t="str">
        <f t="shared" si="86"/>
        <v>0</v>
      </c>
      <c r="AC320" s="46" t="str">
        <f t="shared" si="87"/>
        <v>0</v>
      </c>
      <c r="AD320" s="46">
        <f t="shared" si="88"/>
        <v>2240</v>
      </c>
    </row>
    <row r="321" spans="1:30" x14ac:dyDescent="0.25">
      <c r="A321" s="16"/>
      <c r="B321" s="13">
        <v>314</v>
      </c>
      <c r="C321" s="47">
        <f t="shared" si="81"/>
        <v>43351</v>
      </c>
      <c r="D321" s="48">
        <f t="shared" si="82"/>
        <v>2340</v>
      </c>
      <c r="E321" s="14" t="s">
        <v>2</v>
      </c>
      <c r="F321" s="9">
        <f t="shared" si="89"/>
        <v>0.01</v>
      </c>
      <c r="G321" s="14" t="s">
        <v>3</v>
      </c>
      <c r="H321" s="15">
        <f t="shared" si="83"/>
        <v>23.400000000000002</v>
      </c>
      <c r="I321" s="17"/>
      <c r="J321" s="18">
        <f t="shared" si="72"/>
        <v>32.000000000000078</v>
      </c>
      <c r="K321" s="19" t="str">
        <f t="shared" si="73"/>
        <v>-</v>
      </c>
      <c r="L321" s="20">
        <f t="shared" si="74"/>
        <v>30</v>
      </c>
      <c r="M321" s="13" t="str">
        <f t="shared" si="75"/>
        <v>=</v>
      </c>
      <c r="N321" s="23">
        <f t="shared" si="76"/>
        <v>2.0000000000000782</v>
      </c>
      <c r="O321" s="21"/>
      <c r="P321" s="23">
        <f t="shared" si="77"/>
        <v>0</v>
      </c>
      <c r="Q321" s="10">
        <f t="shared" si="84"/>
        <v>410.1923019608459</v>
      </c>
      <c r="R321" s="24">
        <f t="shared" si="78"/>
        <v>0</v>
      </c>
      <c r="S321" s="25">
        <f>SUM($R$8:R321)</f>
        <v>-3.222923436621931E-17</v>
      </c>
      <c r="T321" s="26">
        <f t="shared" si="79"/>
        <v>-1.3220183835115103E-14</v>
      </c>
      <c r="U321" s="27"/>
      <c r="V321" s="28">
        <f t="shared" si="80"/>
        <v>8541</v>
      </c>
      <c r="W321" s="16"/>
      <c r="X321" s="11"/>
      <c r="Y321" s="16"/>
      <c r="AA321" s="46">
        <f t="shared" si="85"/>
        <v>0</v>
      </c>
      <c r="AB321" s="46" t="str">
        <f t="shared" si="86"/>
        <v>0</v>
      </c>
      <c r="AC321" s="46" t="str">
        <f t="shared" si="87"/>
        <v>0</v>
      </c>
      <c r="AD321" s="46">
        <f t="shared" si="88"/>
        <v>2270</v>
      </c>
    </row>
    <row r="322" spans="1:30" x14ac:dyDescent="0.25">
      <c r="A322" s="16"/>
      <c r="B322" s="13">
        <v>315</v>
      </c>
      <c r="C322" s="47">
        <f t="shared" si="81"/>
        <v>43352</v>
      </c>
      <c r="D322" s="48">
        <f t="shared" si="82"/>
        <v>2370</v>
      </c>
      <c r="E322" s="14" t="s">
        <v>2</v>
      </c>
      <c r="F322" s="9">
        <f t="shared" si="89"/>
        <v>0.01</v>
      </c>
      <c r="G322" s="14" t="s">
        <v>3</v>
      </c>
      <c r="H322" s="15">
        <f t="shared" si="83"/>
        <v>23.7</v>
      </c>
      <c r="I322" s="17"/>
      <c r="J322" s="18">
        <f t="shared" si="72"/>
        <v>25.700000000000077</v>
      </c>
      <c r="K322" s="19" t="str">
        <f t="shared" si="73"/>
        <v>-</v>
      </c>
      <c r="L322" s="20">
        <f t="shared" si="74"/>
        <v>20</v>
      </c>
      <c r="M322" s="13" t="str">
        <f t="shared" si="75"/>
        <v>=</v>
      </c>
      <c r="N322" s="23">
        <f t="shared" si="76"/>
        <v>5.7000000000000774</v>
      </c>
      <c r="O322" s="21"/>
      <c r="P322" s="23">
        <f t="shared" si="77"/>
        <v>0</v>
      </c>
      <c r="Q322" s="10">
        <f t="shared" si="84"/>
        <v>410.60249426280672</v>
      </c>
      <c r="R322" s="24">
        <f t="shared" si="78"/>
        <v>0</v>
      </c>
      <c r="S322" s="25">
        <f>SUM($R$8:R322)</f>
        <v>-3.222923436621931E-17</v>
      </c>
      <c r="T322" s="26">
        <f t="shared" si="79"/>
        <v>-1.3233404018950217E-14</v>
      </c>
      <c r="U322" s="27"/>
      <c r="V322" s="28">
        <f t="shared" si="80"/>
        <v>8650.5</v>
      </c>
      <c r="W322" s="16"/>
      <c r="X322" s="11"/>
      <c r="Y322" s="16"/>
      <c r="AA322" s="46">
        <f t="shared" si="85"/>
        <v>0</v>
      </c>
      <c r="AB322" s="46" t="str">
        <f t="shared" si="86"/>
        <v>0</v>
      </c>
      <c r="AC322" s="46" t="str">
        <f t="shared" si="87"/>
        <v>0</v>
      </c>
      <c r="AD322" s="46">
        <f t="shared" si="88"/>
        <v>2290</v>
      </c>
    </row>
    <row r="323" spans="1:30" x14ac:dyDescent="0.25">
      <c r="A323" s="16"/>
      <c r="B323" s="13">
        <v>316</v>
      </c>
      <c r="C323" s="47">
        <f t="shared" si="81"/>
        <v>43353</v>
      </c>
      <c r="D323" s="48">
        <f t="shared" si="82"/>
        <v>2390</v>
      </c>
      <c r="E323" s="14" t="s">
        <v>2</v>
      </c>
      <c r="F323" s="9">
        <f t="shared" si="89"/>
        <v>0.01</v>
      </c>
      <c r="G323" s="14" t="s">
        <v>3</v>
      </c>
      <c r="H323" s="15">
        <f t="shared" si="83"/>
        <v>23.900000000000002</v>
      </c>
      <c r="I323" s="17"/>
      <c r="J323" s="18">
        <f t="shared" si="72"/>
        <v>29.60000000000008</v>
      </c>
      <c r="K323" s="19" t="str">
        <f t="shared" si="73"/>
        <v>-</v>
      </c>
      <c r="L323" s="20">
        <f t="shared" si="74"/>
        <v>20</v>
      </c>
      <c r="M323" s="13" t="str">
        <f t="shared" si="75"/>
        <v>=</v>
      </c>
      <c r="N323" s="23">
        <f t="shared" si="76"/>
        <v>9.6000000000000796</v>
      </c>
      <c r="O323" s="21"/>
      <c r="P323" s="23">
        <f t="shared" si="77"/>
        <v>0</v>
      </c>
      <c r="Q323" s="10">
        <f t="shared" si="84"/>
        <v>411.01309675706955</v>
      </c>
      <c r="R323" s="24">
        <f t="shared" si="78"/>
        <v>0</v>
      </c>
      <c r="S323" s="25">
        <f>SUM($R$8:R323)</f>
        <v>-3.222923436621931E-17</v>
      </c>
      <c r="T323" s="26">
        <f t="shared" si="79"/>
        <v>-1.3246637422969168E-14</v>
      </c>
      <c r="U323" s="27"/>
      <c r="V323" s="28">
        <f t="shared" si="80"/>
        <v>8723.5</v>
      </c>
      <c r="W323" s="16"/>
      <c r="X323" s="11"/>
      <c r="Y323" s="16"/>
      <c r="AA323" s="46">
        <f t="shared" si="85"/>
        <v>0</v>
      </c>
      <c r="AB323" s="46" t="str">
        <f t="shared" si="86"/>
        <v>0</v>
      </c>
      <c r="AC323" s="46" t="str">
        <f t="shared" si="87"/>
        <v>0</v>
      </c>
      <c r="AD323" s="46">
        <f t="shared" si="88"/>
        <v>2310</v>
      </c>
    </row>
    <row r="324" spans="1:30" x14ac:dyDescent="0.25">
      <c r="A324" s="16"/>
      <c r="B324" s="13">
        <v>317</v>
      </c>
      <c r="C324" s="47">
        <f t="shared" si="81"/>
        <v>43354</v>
      </c>
      <c r="D324" s="48">
        <f t="shared" si="82"/>
        <v>2410</v>
      </c>
      <c r="E324" s="14" t="s">
        <v>2</v>
      </c>
      <c r="F324" s="9">
        <f t="shared" si="89"/>
        <v>0.01</v>
      </c>
      <c r="G324" s="14" t="s">
        <v>3</v>
      </c>
      <c r="H324" s="15">
        <f t="shared" si="83"/>
        <v>24.1</v>
      </c>
      <c r="I324" s="17"/>
      <c r="J324" s="18">
        <f t="shared" si="72"/>
        <v>33.700000000000081</v>
      </c>
      <c r="K324" s="19" t="str">
        <f t="shared" si="73"/>
        <v>-</v>
      </c>
      <c r="L324" s="20">
        <f t="shared" si="74"/>
        <v>30</v>
      </c>
      <c r="M324" s="13" t="str">
        <f t="shared" si="75"/>
        <v>=</v>
      </c>
      <c r="N324" s="23">
        <f t="shared" si="76"/>
        <v>3.700000000000081</v>
      </c>
      <c r="O324" s="21"/>
      <c r="P324" s="23">
        <f t="shared" si="77"/>
        <v>0</v>
      </c>
      <c r="Q324" s="10">
        <f t="shared" si="84"/>
        <v>411.42410985382662</v>
      </c>
      <c r="R324" s="24">
        <f t="shared" si="78"/>
        <v>0</v>
      </c>
      <c r="S324" s="25">
        <f>SUM($R$8:R324)</f>
        <v>-3.222923436621931E-17</v>
      </c>
      <c r="T324" s="26">
        <f t="shared" si="79"/>
        <v>-1.3259884060392138E-14</v>
      </c>
      <c r="U324" s="27"/>
      <c r="V324" s="28">
        <f t="shared" si="80"/>
        <v>8796.5</v>
      </c>
      <c r="W324" s="16"/>
      <c r="X324" s="11"/>
      <c r="Y324" s="16"/>
      <c r="AA324" s="46">
        <f t="shared" si="85"/>
        <v>0</v>
      </c>
      <c r="AB324" s="46" t="str">
        <f t="shared" si="86"/>
        <v>0</v>
      </c>
      <c r="AC324" s="46" t="str">
        <f t="shared" si="87"/>
        <v>0</v>
      </c>
      <c r="AD324" s="46">
        <f t="shared" si="88"/>
        <v>2340</v>
      </c>
    </row>
    <row r="325" spans="1:30" x14ac:dyDescent="0.25">
      <c r="A325" s="16"/>
      <c r="B325" s="13">
        <v>318</v>
      </c>
      <c r="C325" s="47">
        <f t="shared" si="81"/>
        <v>43355</v>
      </c>
      <c r="D325" s="48">
        <f t="shared" si="82"/>
        <v>2440</v>
      </c>
      <c r="E325" s="14" t="s">
        <v>2</v>
      </c>
      <c r="F325" s="9">
        <f t="shared" si="89"/>
        <v>0.01</v>
      </c>
      <c r="G325" s="14" t="s">
        <v>3</v>
      </c>
      <c r="H325" s="15">
        <f t="shared" si="83"/>
        <v>24.400000000000002</v>
      </c>
      <c r="I325" s="17"/>
      <c r="J325" s="18">
        <f t="shared" si="72"/>
        <v>28.100000000000083</v>
      </c>
      <c r="K325" s="19" t="str">
        <f t="shared" si="73"/>
        <v>-</v>
      </c>
      <c r="L325" s="20">
        <f t="shared" si="74"/>
        <v>20</v>
      </c>
      <c r="M325" s="13" t="str">
        <f t="shared" si="75"/>
        <v>=</v>
      </c>
      <c r="N325" s="23">
        <f t="shared" si="76"/>
        <v>8.1000000000000831</v>
      </c>
      <c r="O325" s="21"/>
      <c r="P325" s="23">
        <f t="shared" si="77"/>
        <v>0</v>
      </c>
      <c r="Q325" s="10">
        <f t="shared" si="84"/>
        <v>411.83553396368046</v>
      </c>
      <c r="R325" s="24">
        <f t="shared" si="78"/>
        <v>0</v>
      </c>
      <c r="S325" s="25">
        <f>SUM($R$8:R325)</f>
        <v>-3.222923436621931E-17</v>
      </c>
      <c r="T325" s="26">
        <f t="shared" si="79"/>
        <v>-1.327314394445253E-14</v>
      </c>
      <c r="U325" s="27"/>
      <c r="V325" s="28">
        <f t="shared" si="80"/>
        <v>8906</v>
      </c>
      <c r="W325" s="16"/>
      <c r="X325" s="11"/>
      <c r="Y325" s="16"/>
      <c r="AA325" s="46">
        <f t="shared" si="85"/>
        <v>0</v>
      </c>
      <c r="AB325" s="46" t="str">
        <f t="shared" si="86"/>
        <v>0</v>
      </c>
      <c r="AC325" s="46" t="str">
        <f t="shared" si="87"/>
        <v>0</v>
      </c>
      <c r="AD325" s="46">
        <f t="shared" si="88"/>
        <v>2360</v>
      </c>
    </row>
    <row r="326" spans="1:30" x14ac:dyDescent="0.25">
      <c r="A326" s="16"/>
      <c r="B326" s="13">
        <v>319</v>
      </c>
      <c r="C326" s="47">
        <f t="shared" si="81"/>
        <v>43356</v>
      </c>
      <c r="D326" s="48">
        <f t="shared" si="82"/>
        <v>2460</v>
      </c>
      <c r="E326" s="14" t="s">
        <v>2</v>
      </c>
      <c r="F326" s="9">
        <f t="shared" si="89"/>
        <v>0.01</v>
      </c>
      <c r="G326" s="14" t="s">
        <v>3</v>
      </c>
      <c r="H326" s="15">
        <f t="shared" si="83"/>
        <v>24.6</v>
      </c>
      <c r="I326" s="17"/>
      <c r="J326" s="18">
        <f t="shared" si="72"/>
        <v>32.700000000000088</v>
      </c>
      <c r="K326" s="19" t="str">
        <f t="shared" si="73"/>
        <v>-</v>
      </c>
      <c r="L326" s="20">
        <f t="shared" si="74"/>
        <v>30</v>
      </c>
      <c r="M326" s="13" t="str">
        <f t="shared" si="75"/>
        <v>=</v>
      </c>
      <c r="N326" s="23">
        <f t="shared" si="76"/>
        <v>2.7000000000000881</v>
      </c>
      <c r="O326" s="21"/>
      <c r="P326" s="23">
        <f t="shared" si="77"/>
        <v>0</v>
      </c>
      <c r="Q326" s="10">
        <f t="shared" si="84"/>
        <v>412.24736949764412</v>
      </c>
      <c r="R326" s="24">
        <f t="shared" si="78"/>
        <v>0</v>
      </c>
      <c r="S326" s="25">
        <f>SUM($R$8:R326)</f>
        <v>-3.222923436621931E-17</v>
      </c>
      <c r="T326" s="26">
        <f t="shared" si="79"/>
        <v>-1.3286417088396982E-14</v>
      </c>
      <c r="U326" s="27"/>
      <c r="V326" s="28">
        <f t="shared" si="80"/>
        <v>8979</v>
      </c>
      <c r="W326" s="16"/>
      <c r="X326" s="11"/>
      <c r="Y326" s="16"/>
      <c r="AA326" s="46">
        <f t="shared" si="85"/>
        <v>0</v>
      </c>
      <c r="AB326" s="46" t="str">
        <f t="shared" si="86"/>
        <v>0</v>
      </c>
      <c r="AC326" s="46" t="str">
        <f t="shared" si="87"/>
        <v>0</v>
      </c>
      <c r="AD326" s="46">
        <f t="shared" si="88"/>
        <v>2390</v>
      </c>
    </row>
    <row r="327" spans="1:30" x14ac:dyDescent="0.25">
      <c r="A327" s="16"/>
      <c r="B327" s="13">
        <v>320</v>
      </c>
      <c r="C327" s="47">
        <f t="shared" si="81"/>
        <v>43357</v>
      </c>
      <c r="D327" s="48">
        <f t="shared" si="82"/>
        <v>2490</v>
      </c>
      <c r="E327" s="14" t="s">
        <v>2</v>
      </c>
      <c r="F327" s="9">
        <f t="shared" si="89"/>
        <v>0.01</v>
      </c>
      <c r="G327" s="14" t="s">
        <v>3</v>
      </c>
      <c r="H327" s="15">
        <f t="shared" si="83"/>
        <v>24.900000000000002</v>
      </c>
      <c r="I327" s="17"/>
      <c r="J327" s="18">
        <f t="shared" si="72"/>
        <v>27.60000000000009</v>
      </c>
      <c r="K327" s="19" t="str">
        <f t="shared" si="73"/>
        <v>-</v>
      </c>
      <c r="L327" s="20">
        <f t="shared" si="74"/>
        <v>20</v>
      </c>
      <c r="M327" s="13" t="str">
        <f t="shared" si="75"/>
        <v>=</v>
      </c>
      <c r="N327" s="23">
        <f t="shared" si="76"/>
        <v>7.6000000000000902</v>
      </c>
      <c r="O327" s="21"/>
      <c r="P327" s="23">
        <f t="shared" si="77"/>
        <v>0</v>
      </c>
      <c r="Q327" s="10">
        <f t="shared" si="84"/>
        <v>412.65961686714178</v>
      </c>
      <c r="R327" s="24">
        <f t="shared" si="78"/>
        <v>0</v>
      </c>
      <c r="S327" s="25">
        <f>SUM($R$8:R327)</f>
        <v>-3.222923436621931E-17</v>
      </c>
      <c r="T327" s="26">
        <f t="shared" si="79"/>
        <v>-1.329970350548538E-14</v>
      </c>
      <c r="U327" s="27"/>
      <c r="V327" s="28">
        <f t="shared" si="80"/>
        <v>9088.5</v>
      </c>
      <c r="W327" s="16"/>
      <c r="X327" s="11"/>
      <c r="Y327" s="16"/>
      <c r="AA327" s="46">
        <f t="shared" si="85"/>
        <v>0</v>
      </c>
      <c r="AB327" s="46" t="str">
        <f t="shared" si="86"/>
        <v>0</v>
      </c>
      <c r="AC327" s="46" t="str">
        <f t="shared" si="87"/>
        <v>0</v>
      </c>
      <c r="AD327" s="46">
        <f t="shared" si="88"/>
        <v>2410</v>
      </c>
    </row>
    <row r="328" spans="1:30" x14ac:dyDescent="0.25">
      <c r="A328" s="16"/>
      <c r="B328" s="13">
        <v>321</v>
      </c>
      <c r="C328" s="47">
        <f t="shared" si="81"/>
        <v>43358</v>
      </c>
      <c r="D328" s="48">
        <f t="shared" si="82"/>
        <v>2510</v>
      </c>
      <c r="E328" s="14" t="s">
        <v>2</v>
      </c>
      <c r="F328" s="9">
        <f t="shared" si="89"/>
        <v>0.01</v>
      </c>
      <c r="G328" s="14" t="s">
        <v>3</v>
      </c>
      <c r="H328" s="15">
        <f t="shared" si="83"/>
        <v>25.1</v>
      </c>
      <c r="I328" s="17"/>
      <c r="J328" s="18">
        <f t="shared" si="72"/>
        <v>32.700000000000088</v>
      </c>
      <c r="K328" s="19" t="str">
        <f t="shared" si="73"/>
        <v>-</v>
      </c>
      <c r="L328" s="20">
        <f t="shared" si="74"/>
        <v>30</v>
      </c>
      <c r="M328" s="13" t="str">
        <f t="shared" si="75"/>
        <v>=</v>
      </c>
      <c r="N328" s="23">
        <f t="shared" si="76"/>
        <v>2.7000000000000881</v>
      </c>
      <c r="O328" s="21"/>
      <c r="P328" s="23">
        <f t="shared" si="77"/>
        <v>0</v>
      </c>
      <c r="Q328" s="10">
        <f t="shared" si="84"/>
        <v>413.07227648400891</v>
      </c>
      <c r="R328" s="24">
        <f t="shared" si="78"/>
        <v>0</v>
      </c>
      <c r="S328" s="25">
        <f>SUM($R$8:R328)</f>
        <v>-3.222923436621931E-17</v>
      </c>
      <c r="T328" s="26">
        <f t="shared" si="79"/>
        <v>-1.3313003208990865E-14</v>
      </c>
      <c r="U328" s="27"/>
      <c r="V328" s="28">
        <f t="shared" si="80"/>
        <v>9161.5</v>
      </c>
      <c r="W328" s="16"/>
      <c r="X328" s="11"/>
      <c r="Y328" s="16"/>
      <c r="AA328" s="46">
        <f t="shared" si="85"/>
        <v>0</v>
      </c>
      <c r="AB328" s="46" t="str">
        <f t="shared" si="86"/>
        <v>0</v>
      </c>
      <c r="AC328" s="46" t="str">
        <f t="shared" si="87"/>
        <v>0</v>
      </c>
      <c r="AD328" s="46">
        <f t="shared" si="88"/>
        <v>2440</v>
      </c>
    </row>
    <row r="329" spans="1:30" x14ac:dyDescent="0.25">
      <c r="A329" s="16"/>
      <c r="B329" s="13">
        <v>322</v>
      </c>
      <c r="C329" s="47">
        <f t="shared" si="81"/>
        <v>43359</v>
      </c>
      <c r="D329" s="48">
        <f t="shared" si="82"/>
        <v>2540</v>
      </c>
      <c r="E329" s="14" t="s">
        <v>2</v>
      </c>
      <c r="F329" s="9">
        <f t="shared" si="89"/>
        <v>0.01</v>
      </c>
      <c r="G329" s="14" t="s">
        <v>3</v>
      </c>
      <c r="H329" s="15">
        <f t="shared" si="83"/>
        <v>25.400000000000002</v>
      </c>
      <c r="I329" s="17"/>
      <c r="J329" s="18">
        <f t="shared" ref="J329:J392" si="90">IF(N328&gt;0,N328+H329+X328-P328,H329+J328-P328+X328)</f>
        <v>28.10000000000009</v>
      </c>
      <c r="K329" s="19" t="str">
        <f t="shared" ref="K329:K392" si="91">IF(L329&gt;0,"-","")</f>
        <v>-</v>
      </c>
      <c r="L329" s="20">
        <f t="shared" ref="L329:L392" si="92">IF(H329&gt;=500,IF(J329&gt;=10010,ROUNDDOWN(J329,-1),"0"),IF(H329&gt;=250,IF(J329&gt;=5010,ROUNDDOWN(J329,-1),"0"),IF(H329&gt;=50,IF(J329&gt;=1010,ROUNDDOWN(J329,-1),"0"),IF(J329&gt;=10,ROUNDDOWN(J329,-1),"0"))))</f>
        <v>20</v>
      </c>
      <c r="M329" s="13" t="str">
        <f t="shared" ref="M329:M392" si="93">IF(L329&gt;0,"=","")</f>
        <v>=</v>
      </c>
      <c r="N329" s="23">
        <f t="shared" ref="N329:N392" si="94">IF(((J329-L329)&lt;&gt;J329),(J329-L329),0)</f>
        <v>8.1000000000000902</v>
      </c>
      <c r="O329" s="21"/>
      <c r="P329" s="23">
        <f t="shared" ref="P329:P392" si="95">IF(N329&gt;0, N329-(N329*$J$3*0.01), H329-(H329*$J$3*0.01))</f>
        <v>0</v>
      </c>
      <c r="Q329" s="10">
        <f t="shared" si="84"/>
        <v>413.48534876049291</v>
      </c>
      <c r="R329" s="24">
        <f t="shared" ref="R329:R392" si="96">P329/Q329</f>
        <v>0</v>
      </c>
      <c r="S329" s="25">
        <f>SUM($R$8:R329)</f>
        <v>-3.222923436621931E-17</v>
      </c>
      <c r="T329" s="26">
        <f t="shared" ref="T329:T392" si="97">S329*Q329</f>
        <v>-1.3326316212199856E-14</v>
      </c>
      <c r="U329" s="27"/>
      <c r="V329" s="28">
        <f t="shared" ref="V329:V392" si="98">H329*365</f>
        <v>9271</v>
      </c>
      <c r="W329" s="16"/>
      <c r="X329" s="11"/>
      <c r="Y329" s="16"/>
      <c r="AA329" s="46">
        <f t="shared" si="85"/>
        <v>0</v>
      </c>
      <c r="AB329" s="46" t="str">
        <f t="shared" si="86"/>
        <v>0</v>
      </c>
      <c r="AC329" s="46" t="str">
        <f t="shared" si="87"/>
        <v>0</v>
      </c>
      <c r="AD329" s="46">
        <f t="shared" si="88"/>
        <v>2460</v>
      </c>
    </row>
    <row r="330" spans="1:30" x14ac:dyDescent="0.25">
      <c r="A330" s="16"/>
      <c r="B330" s="13">
        <v>323</v>
      </c>
      <c r="C330" s="47">
        <f t="shared" ref="C330:C393" si="99">C329+1</f>
        <v>43360</v>
      </c>
      <c r="D330" s="48">
        <f t="shared" ref="D330:D393" si="100">D329+L329</f>
        <v>2560</v>
      </c>
      <c r="E330" s="14" t="s">
        <v>2</v>
      </c>
      <c r="F330" s="9">
        <f t="shared" si="89"/>
        <v>0.01</v>
      </c>
      <c r="G330" s="14" t="s">
        <v>3</v>
      </c>
      <c r="H330" s="15">
        <f t="shared" ref="H330:H393" si="101">$D$3*(IF($D$3&gt;=10010,(F330+0.25%),IF($D$3&gt;=5010,(F330+0.2%),IF($D$3&gt;=1010,(F330+0.1%),F330))))+AD329*F330+AC329*(F330+0.1%)+AB329*(F330+0.2%)+AA329*(F330+0.25%)</f>
        <v>25.6</v>
      </c>
      <c r="I330" s="17"/>
      <c r="J330" s="18">
        <f t="shared" si="90"/>
        <v>33.700000000000088</v>
      </c>
      <c r="K330" s="19" t="str">
        <f t="shared" si="91"/>
        <v>-</v>
      </c>
      <c r="L330" s="20">
        <f t="shared" si="92"/>
        <v>30</v>
      </c>
      <c r="M330" s="13" t="str">
        <f t="shared" si="93"/>
        <v>=</v>
      </c>
      <c r="N330" s="23">
        <f t="shared" si="94"/>
        <v>3.7000000000000881</v>
      </c>
      <c r="O330" s="21"/>
      <c r="P330" s="23">
        <f t="shared" si="95"/>
        <v>0</v>
      </c>
      <c r="Q330" s="10">
        <f t="shared" ref="Q330:Q393" si="102">Q329*$S$3*0.01+Q329</f>
        <v>413.89883410925341</v>
      </c>
      <c r="R330" s="24">
        <f t="shared" si="96"/>
        <v>0</v>
      </c>
      <c r="S330" s="25">
        <f>SUM($R$8:R330)</f>
        <v>-3.222923436621931E-17</v>
      </c>
      <c r="T330" s="26">
        <f t="shared" si="97"/>
        <v>-1.3339642528412056E-14</v>
      </c>
      <c r="U330" s="27"/>
      <c r="V330" s="28">
        <f t="shared" si="98"/>
        <v>9344</v>
      </c>
      <c r="W330" s="16"/>
      <c r="X330" s="11"/>
      <c r="Y330" s="16"/>
      <c r="AA330" s="46">
        <f t="shared" ref="AA330:AA393" si="103">IF(L330&gt;10010,AA329+L330,AA329)</f>
        <v>0</v>
      </c>
      <c r="AB330" s="46" t="str">
        <f t="shared" ref="AB330:AB393" si="104">IF(AND(L330&lt;10010,L330 &gt;=5010),AB329+L330,AB329)</f>
        <v>0</v>
      </c>
      <c r="AC330" s="46" t="str">
        <f t="shared" ref="AC330:AC393" si="105">IF(AND(L330&lt;5010,L330 &gt;=1010),AC329+L330,AC329)</f>
        <v>0</v>
      </c>
      <c r="AD330" s="46">
        <f t="shared" ref="AD330:AD393" si="106">IF(AND(L330&lt;1010,L330 &gt;0),AD329+L330,AD329)</f>
        <v>2490</v>
      </c>
    </row>
    <row r="331" spans="1:30" x14ac:dyDescent="0.25">
      <c r="A331" s="16"/>
      <c r="B331" s="13">
        <v>324</v>
      </c>
      <c r="C331" s="47">
        <f t="shared" si="99"/>
        <v>43361</v>
      </c>
      <c r="D331" s="48">
        <f t="shared" si="100"/>
        <v>2590</v>
      </c>
      <c r="E331" s="14" t="s">
        <v>2</v>
      </c>
      <c r="F331" s="9">
        <f t="shared" ref="F331:F394" si="107">F330</f>
        <v>0.01</v>
      </c>
      <c r="G331" s="14" t="s">
        <v>3</v>
      </c>
      <c r="H331" s="15">
        <f t="shared" si="101"/>
        <v>25.900000000000002</v>
      </c>
      <c r="I331" s="17"/>
      <c r="J331" s="18">
        <f t="shared" si="90"/>
        <v>29.60000000000009</v>
      </c>
      <c r="K331" s="19" t="str">
        <f t="shared" si="91"/>
        <v>-</v>
      </c>
      <c r="L331" s="20">
        <f t="shared" si="92"/>
        <v>20</v>
      </c>
      <c r="M331" s="13" t="str">
        <f t="shared" si="93"/>
        <v>=</v>
      </c>
      <c r="N331" s="23">
        <f t="shared" si="94"/>
        <v>9.6000000000000902</v>
      </c>
      <c r="O331" s="21"/>
      <c r="P331" s="23">
        <f t="shared" si="95"/>
        <v>0</v>
      </c>
      <c r="Q331" s="10">
        <f t="shared" si="102"/>
        <v>414.31273294336268</v>
      </c>
      <c r="R331" s="24">
        <f t="shared" si="96"/>
        <v>0</v>
      </c>
      <c r="S331" s="25">
        <f>SUM($R$8:R331)</f>
        <v>-3.222923436621931E-17</v>
      </c>
      <c r="T331" s="26">
        <f t="shared" si="97"/>
        <v>-1.3352982170940468E-14</v>
      </c>
      <c r="U331" s="27"/>
      <c r="V331" s="28">
        <f t="shared" si="98"/>
        <v>9453.5</v>
      </c>
      <c r="W331" s="16"/>
      <c r="X331" s="11"/>
      <c r="Y331" s="16"/>
      <c r="AA331" s="46">
        <f t="shared" si="103"/>
        <v>0</v>
      </c>
      <c r="AB331" s="46" t="str">
        <f t="shared" si="104"/>
        <v>0</v>
      </c>
      <c r="AC331" s="46" t="str">
        <f t="shared" si="105"/>
        <v>0</v>
      </c>
      <c r="AD331" s="46">
        <f t="shared" si="106"/>
        <v>2510</v>
      </c>
    </row>
    <row r="332" spans="1:30" x14ac:dyDescent="0.25">
      <c r="A332" s="16"/>
      <c r="B332" s="13">
        <v>325</v>
      </c>
      <c r="C332" s="47">
        <f t="shared" si="99"/>
        <v>43362</v>
      </c>
      <c r="D332" s="48">
        <f t="shared" si="100"/>
        <v>2610</v>
      </c>
      <c r="E332" s="14" t="s">
        <v>2</v>
      </c>
      <c r="F332" s="9">
        <f t="shared" si="107"/>
        <v>0.01</v>
      </c>
      <c r="G332" s="14" t="s">
        <v>3</v>
      </c>
      <c r="H332" s="15">
        <f t="shared" si="101"/>
        <v>26.1</v>
      </c>
      <c r="I332" s="17"/>
      <c r="J332" s="18">
        <f t="shared" si="90"/>
        <v>35.700000000000088</v>
      </c>
      <c r="K332" s="19" t="str">
        <f t="shared" si="91"/>
        <v>-</v>
      </c>
      <c r="L332" s="20">
        <f t="shared" si="92"/>
        <v>30</v>
      </c>
      <c r="M332" s="13" t="str">
        <f t="shared" si="93"/>
        <v>=</v>
      </c>
      <c r="N332" s="23">
        <f t="shared" si="94"/>
        <v>5.7000000000000881</v>
      </c>
      <c r="O332" s="21"/>
      <c r="P332" s="23">
        <f t="shared" si="95"/>
        <v>-8.8817841970012523E-16</v>
      </c>
      <c r="Q332" s="10">
        <f t="shared" si="102"/>
        <v>414.72704567630603</v>
      </c>
      <c r="R332" s="24">
        <f t="shared" si="96"/>
        <v>-2.1415975373676195E-18</v>
      </c>
      <c r="S332" s="25">
        <f>SUM($R$8:R332)</f>
        <v>-3.4370831903586929E-17</v>
      </c>
      <c r="T332" s="26">
        <f t="shared" si="97"/>
        <v>-1.4254513572811534E-14</v>
      </c>
      <c r="U332" s="27"/>
      <c r="V332" s="28">
        <f t="shared" si="98"/>
        <v>9526.5</v>
      </c>
      <c r="W332" s="16"/>
      <c r="X332" s="11"/>
      <c r="Y332" s="16"/>
      <c r="AA332" s="46">
        <f t="shared" si="103"/>
        <v>0</v>
      </c>
      <c r="AB332" s="46" t="str">
        <f t="shared" si="104"/>
        <v>0</v>
      </c>
      <c r="AC332" s="46" t="str">
        <f t="shared" si="105"/>
        <v>0</v>
      </c>
      <c r="AD332" s="46">
        <f t="shared" si="106"/>
        <v>2540</v>
      </c>
    </row>
    <row r="333" spans="1:30" x14ac:dyDescent="0.25">
      <c r="A333" s="16"/>
      <c r="B333" s="13">
        <v>326</v>
      </c>
      <c r="C333" s="47">
        <f t="shared" si="99"/>
        <v>43363</v>
      </c>
      <c r="D333" s="48">
        <f t="shared" si="100"/>
        <v>2640</v>
      </c>
      <c r="E333" s="14" t="s">
        <v>2</v>
      </c>
      <c r="F333" s="9">
        <f t="shared" si="107"/>
        <v>0.01</v>
      </c>
      <c r="G333" s="14" t="s">
        <v>3</v>
      </c>
      <c r="H333" s="15">
        <f t="shared" si="101"/>
        <v>26.400000000000002</v>
      </c>
      <c r="I333" s="17"/>
      <c r="J333" s="18">
        <f t="shared" si="90"/>
        <v>32.100000000000094</v>
      </c>
      <c r="K333" s="19" t="str">
        <f t="shared" si="91"/>
        <v>-</v>
      </c>
      <c r="L333" s="20">
        <f t="shared" si="92"/>
        <v>30</v>
      </c>
      <c r="M333" s="13" t="str">
        <f t="shared" si="93"/>
        <v>=</v>
      </c>
      <c r="N333" s="23">
        <f t="shared" si="94"/>
        <v>2.1000000000000938</v>
      </c>
      <c r="O333" s="21"/>
      <c r="P333" s="23">
        <f t="shared" si="95"/>
        <v>0</v>
      </c>
      <c r="Q333" s="10">
        <f t="shared" si="102"/>
        <v>415.14177272198236</v>
      </c>
      <c r="R333" s="24">
        <f t="shared" si="96"/>
        <v>0</v>
      </c>
      <c r="S333" s="25">
        <f>SUM($R$8:R333)</f>
        <v>-3.4370831903586929E-17</v>
      </c>
      <c r="T333" s="26">
        <f t="shared" si="97"/>
        <v>-1.4268768086384346E-14</v>
      </c>
      <c r="U333" s="27"/>
      <c r="V333" s="28">
        <f t="shared" si="98"/>
        <v>9636</v>
      </c>
      <c r="W333" s="16"/>
      <c r="X333" s="11"/>
      <c r="Y333" s="16"/>
      <c r="AA333" s="46">
        <f t="shared" si="103"/>
        <v>0</v>
      </c>
      <c r="AB333" s="46" t="str">
        <f t="shared" si="104"/>
        <v>0</v>
      </c>
      <c r="AC333" s="46" t="str">
        <f t="shared" si="105"/>
        <v>0</v>
      </c>
      <c r="AD333" s="46">
        <f t="shared" si="106"/>
        <v>2570</v>
      </c>
    </row>
    <row r="334" spans="1:30" x14ac:dyDescent="0.25">
      <c r="A334" s="16"/>
      <c r="B334" s="13">
        <v>327</v>
      </c>
      <c r="C334" s="47">
        <f t="shared" si="99"/>
        <v>43364</v>
      </c>
      <c r="D334" s="48">
        <f t="shared" si="100"/>
        <v>2670</v>
      </c>
      <c r="E334" s="14" t="s">
        <v>2</v>
      </c>
      <c r="F334" s="9">
        <f t="shared" si="107"/>
        <v>0.01</v>
      </c>
      <c r="G334" s="14" t="s">
        <v>3</v>
      </c>
      <c r="H334" s="15">
        <f t="shared" si="101"/>
        <v>26.7</v>
      </c>
      <c r="I334" s="17"/>
      <c r="J334" s="18">
        <f t="shared" si="90"/>
        <v>28.800000000000093</v>
      </c>
      <c r="K334" s="19" t="str">
        <f t="shared" si="91"/>
        <v>-</v>
      </c>
      <c r="L334" s="20">
        <f t="shared" si="92"/>
        <v>20</v>
      </c>
      <c r="M334" s="13" t="str">
        <f t="shared" si="93"/>
        <v>=</v>
      </c>
      <c r="N334" s="23">
        <f t="shared" si="94"/>
        <v>8.8000000000000931</v>
      </c>
      <c r="O334" s="21"/>
      <c r="P334" s="23">
        <f t="shared" si="95"/>
        <v>0</v>
      </c>
      <c r="Q334" s="10">
        <f t="shared" si="102"/>
        <v>415.55691449470436</v>
      </c>
      <c r="R334" s="24">
        <f t="shared" si="96"/>
        <v>0</v>
      </c>
      <c r="S334" s="25">
        <f>SUM($R$8:R334)</f>
        <v>-3.4370831903586929E-17</v>
      </c>
      <c r="T334" s="26">
        <f t="shared" si="97"/>
        <v>-1.4283036854470731E-14</v>
      </c>
      <c r="U334" s="27"/>
      <c r="V334" s="28">
        <f t="shared" si="98"/>
        <v>9745.5</v>
      </c>
      <c r="W334" s="16"/>
      <c r="X334" s="11"/>
      <c r="Y334" s="16"/>
      <c r="AA334" s="46">
        <f t="shared" si="103"/>
        <v>0</v>
      </c>
      <c r="AB334" s="46" t="str">
        <f t="shared" si="104"/>
        <v>0</v>
      </c>
      <c r="AC334" s="46" t="str">
        <f t="shared" si="105"/>
        <v>0</v>
      </c>
      <c r="AD334" s="46">
        <f t="shared" si="106"/>
        <v>2590</v>
      </c>
    </row>
    <row r="335" spans="1:30" x14ac:dyDescent="0.25">
      <c r="A335" s="16"/>
      <c r="B335" s="13">
        <v>328</v>
      </c>
      <c r="C335" s="47">
        <f t="shared" si="99"/>
        <v>43365</v>
      </c>
      <c r="D335" s="48">
        <f t="shared" si="100"/>
        <v>2690</v>
      </c>
      <c r="E335" s="14" t="s">
        <v>2</v>
      </c>
      <c r="F335" s="9">
        <f t="shared" si="107"/>
        <v>0.01</v>
      </c>
      <c r="G335" s="14" t="s">
        <v>3</v>
      </c>
      <c r="H335" s="15">
        <f t="shared" si="101"/>
        <v>26.900000000000002</v>
      </c>
      <c r="I335" s="17"/>
      <c r="J335" s="18">
        <f t="shared" si="90"/>
        <v>35.700000000000095</v>
      </c>
      <c r="K335" s="19" t="str">
        <f t="shared" si="91"/>
        <v>-</v>
      </c>
      <c r="L335" s="20">
        <f t="shared" si="92"/>
        <v>30</v>
      </c>
      <c r="M335" s="13" t="str">
        <f t="shared" si="93"/>
        <v>=</v>
      </c>
      <c r="N335" s="23">
        <f t="shared" si="94"/>
        <v>5.7000000000000952</v>
      </c>
      <c r="O335" s="21"/>
      <c r="P335" s="23">
        <f t="shared" si="95"/>
        <v>0</v>
      </c>
      <c r="Q335" s="10">
        <f t="shared" si="102"/>
        <v>415.97247140919904</v>
      </c>
      <c r="R335" s="24">
        <f t="shared" si="96"/>
        <v>0</v>
      </c>
      <c r="S335" s="25">
        <f>SUM($R$8:R335)</f>
        <v>-3.4370831903586929E-17</v>
      </c>
      <c r="T335" s="26">
        <f t="shared" si="97"/>
        <v>-1.4297319891325199E-14</v>
      </c>
      <c r="U335" s="27"/>
      <c r="V335" s="28">
        <f t="shared" si="98"/>
        <v>9818.5</v>
      </c>
      <c r="W335" s="16"/>
      <c r="X335" s="11"/>
      <c r="Y335" s="16"/>
      <c r="AA335" s="46">
        <f t="shared" si="103"/>
        <v>0</v>
      </c>
      <c r="AB335" s="46" t="str">
        <f t="shared" si="104"/>
        <v>0</v>
      </c>
      <c r="AC335" s="46" t="str">
        <f t="shared" si="105"/>
        <v>0</v>
      </c>
      <c r="AD335" s="46">
        <f t="shared" si="106"/>
        <v>2620</v>
      </c>
    </row>
    <row r="336" spans="1:30" x14ac:dyDescent="0.25">
      <c r="A336" s="16"/>
      <c r="B336" s="13">
        <v>329</v>
      </c>
      <c r="C336" s="47">
        <f t="shared" si="99"/>
        <v>43366</v>
      </c>
      <c r="D336" s="48">
        <f t="shared" si="100"/>
        <v>2720</v>
      </c>
      <c r="E336" s="14" t="s">
        <v>2</v>
      </c>
      <c r="F336" s="9">
        <f t="shared" si="107"/>
        <v>0.01</v>
      </c>
      <c r="G336" s="14" t="s">
        <v>3</v>
      </c>
      <c r="H336" s="15">
        <f t="shared" si="101"/>
        <v>27.2</v>
      </c>
      <c r="I336" s="17"/>
      <c r="J336" s="18">
        <f t="shared" si="90"/>
        <v>32.900000000000091</v>
      </c>
      <c r="K336" s="19" t="str">
        <f t="shared" si="91"/>
        <v>-</v>
      </c>
      <c r="L336" s="20">
        <f t="shared" si="92"/>
        <v>30</v>
      </c>
      <c r="M336" s="13" t="str">
        <f t="shared" si="93"/>
        <v>=</v>
      </c>
      <c r="N336" s="23">
        <f t="shared" si="94"/>
        <v>2.9000000000000909</v>
      </c>
      <c r="O336" s="21"/>
      <c r="P336" s="23">
        <f t="shared" si="95"/>
        <v>0</v>
      </c>
      <c r="Q336" s="10">
        <f t="shared" si="102"/>
        <v>416.38844388060824</v>
      </c>
      <c r="R336" s="24">
        <f t="shared" si="96"/>
        <v>0</v>
      </c>
      <c r="S336" s="25">
        <f>SUM($R$8:R336)</f>
        <v>-3.4370831903586929E-17</v>
      </c>
      <c r="T336" s="26">
        <f t="shared" si="97"/>
        <v>-1.4311617211216526E-14</v>
      </c>
      <c r="U336" s="27"/>
      <c r="V336" s="28">
        <f t="shared" si="98"/>
        <v>9928</v>
      </c>
      <c r="W336" s="16"/>
      <c r="X336" s="11"/>
      <c r="Y336" s="16"/>
      <c r="AA336" s="46">
        <f t="shared" si="103"/>
        <v>0</v>
      </c>
      <c r="AB336" s="46" t="str">
        <f t="shared" si="104"/>
        <v>0</v>
      </c>
      <c r="AC336" s="46" t="str">
        <f t="shared" si="105"/>
        <v>0</v>
      </c>
      <c r="AD336" s="46">
        <f t="shared" si="106"/>
        <v>2650</v>
      </c>
    </row>
    <row r="337" spans="1:30" x14ac:dyDescent="0.25">
      <c r="A337" s="16"/>
      <c r="B337" s="13">
        <v>330</v>
      </c>
      <c r="C337" s="47">
        <f t="shared" si="99"/>
        <v>43367</v>
      </c>
      <c r="D337" s="48">
        <f t="shared" si="100"/>
        <v>2750</v>
      </c>
      <c r="E337" s="14" t="s">
        <v>2</v>
      </c>
      <c r="F337" s="9">
        <f t="shared" si="107"/>
        <v>0.01</v>
      </c>
      <c r="G337" s="14" t="s">
        <v>3</v>
      </c>
      <c r="H337" s="15">
        <f t="shared" si="101"/>
        <v>27.5</v>
      </c>
      <c r="I337" s="17"/>
      <c r="J337" s="18">
        <f t="shared" si="90"/>
        <v>30.400000000000091</v>
      </c>
      <c r="K337" s="19" t="str">
        <f t="shared" si="91"/>
        <v>-</v>
      </c>
      <c r="L337" s="20">
        <f t="shared" si="92"/>
        <v>30</v>
      </c>
      <c r="M337" s="13" t="str">
        <f t="shared" si="93"/>
        <v>=</v>
      </c>
      <c r="N337" s="23">
        <f t="shared" si="94"/>
        <v>0.40000000000009095</v>
      </c>
      <c r="O337" s="21"/>
      <c r="P337" s="23">
        <f t="shared" si="95"/>
        <v>0</v>
      </c>
      <c r="Q337" s="10">
        <f t="shared" si="102"/>
        <v>416.80483232448887</v>
      </c>
      <c r="R337" s="24">
        <f t="shared" si="96"/>
        <v>0</v>
      </c>
      <c r="S337" s="25">
        <f>SUM($R$8:R337)</f>
        <v>-3.4370831903586929E-17</v>
      </c>
      <c r="T337" s="26">
        <f t="shared" si="97"/>
        <v>-1.4325928828427743E-14</v>
      </c>
      <c r="U337" s="27"/>
      <c r="V337" s="28">
        <f t="shared" si="98"/>
        <v>10037.5</v>
      </c>
      <c r="W337" s="16"/>
      <c r="X337" s="11"/>
      <c r="Y337" s="16"/>
      <c r="AA337" s="46">
        <f t="shared" si="103"/>
        <v>0</v>
      </c>
      <c r="AB337" s="46" t="str">
        <f t="shared" si="104"/>
        <v>0</v>
      </c>
      <c r="AC337" s="46" t="str">
        <f t="shared" si="105"/>
        <v>0</v>
      </c>
      <c r="AD337" s="46">
        <f t="shared" si="106"/>
        <v>2680</v>
      </c>
    </row>
    <row r="338" spans="1:30" x14ac:dyDescent="0.25">
      <c r="A338" s="16"/>
      <c r="B338" s="13">
        <v>331</v>
      </c>
      <c r="C338" s="47">
        <f t="shared" si="99"/>
        <v>43368</v>
      </c>
      <c r="D338" s="48">
        <f t="shared" si="100"/>
        <v>2780</v>
      </c>
      <c r="E338" s="14" t="s">
        <v>2</v>
      </c>
      <c r="F338" s="9">
        <f t="shared" si="107"/>
        <v>0.01</v>
      </c>
      <c r="G338" s="14" t="s">
        <v>3</v>
      </c>
      <c r="H338" s="15">
        <f t="shared" si="101"/>
        <v>27.8</v>
      </c>
      <c r="I338" s="17"/>
      <c r="J338" s="18">
        <f t="shared" si="90"/>
        <v>28.200000000000092</v>
      </c>
      <c r="K338" s="19" t="str">
        <f t="shared" si="91"/>
        <v>-</v>
      </c>
      <c r="L338" s="20">
        <f t="shared" si="92"/>
        <v>20</v>
      </c>
      <c r="M338" s="13" t="str">
        <f t="shared" si="93"/>
        <v>=</v>
      </c>
      <c r="N338" s="23">
        <f t="shared" si="94"/>
        <v>8.2000000000000917</v>
      </c>
      <c r="O338" s="21"/>
      <c r="P338" s="23">
        <f t="shared" si="95"/>
        <v>0</v>
      </c>
      <c r="Q338" s="10">
        <f t="shared" si="102"/>
        <v>417.22163715681336</v>
      </c>
      <c r="R338" s="24">
        <f t="shared" si="96"/>
        <v>0</v>
      </c>
      <c r="S338" s="25">
        <f>SUM($R$8:R338)</f>
        <v>-3.4370831903586929E-17</v>
      </c>
      <c r="T338" s="26">
        <f t="shared" si="97"/>
        <v>-1.4340254757256172E-14</v>
      </c>
      <c r="U338" s="27"/>
      <c r="V338" s="28">
        <f t="shared" si="98"/>
        <v>10147</v>
      </c>
      <c r="W338" s="16"/>
      <c r="X338" s="11"/>
      <c r="Y338" s="16"/>
      <c r="AA338" s="46">
        <f t="shared" si="103"/>
        <v>0</v>
      </c>
      <c r="AB338" s="46" t="str">
        <f t="shared" si="104"/>
        <v>0</v>
      </c>
      <c r="AC338" s="46" t="str">
        <f t="shared" si="105"/>
        <v>0</v>
      </c>
      <c r="AD338" s="46">
        <f t="shared" si="106"/>
        <v>2700</v>
      </c>
    </row>
    <row r="339" spans="1:30" x14ac:dyDescent="0.25">
      <c r="A339" s="16"/>
      <c r="B339" s="13">
        <v>332</v>
      </c>
      <c r="C339" s="47">
        <f t="shared" si="99"/>
        <v>43369</v>
      </c>
      <c r="D339" s="48">
        <f t="shared" si="100"/>
        <v>2800</v>
      </c>
      <c r="E339" s="14" t="s">
        <v>2</v>
      </c>
      <c r="F339" s="9">
        <f t="shared" si="107"/>
        <v>0.01</v>
      </c>
      <c r="G339" s="14" t="s">
        <v>3</v>
      </c>
      <c r="H339" s="15">
        <f t="shared" si="101"/>
        <v>28</v>
      </c>
      <c r="I339" s="17"/>
      <c r="J339" s="18">
        <f t="shared" si="90"/>
        <v>36.200000000000088</v>
      </c>
      <c r="K339" s="19" t="str">
        <f t="shared" si="91"/>
        <v>-</v>
      </c>
      <c r="L339" s="20">
        <f t="shared" si="92"/>
        <v>30</v>
      </c>
      <c r="M339" s="13" t="str">
        <f t="shared" si="93"/>
        <v>=</v>
      </c>
      <c r="N339" s="23">
        <f t="shared" si="94"/>
        <v>6.2000000000000881</v>
      </c>
      <c r="O339" s="21"/>
      <c r="P339" s="23">
        <f t="shared" si="95"/>
        <v>-8.8817841970012523E-16</v>
      </c>
      <c r="Q339" s="10">
        <f t="shared" si="102"/>
        <v>417.63885879397014</v>
      </c>
      <c r="R339" s="24">
        <f t="shared" si="96"/>
        <v>-2.1266661398916472E-18</v>
      </c>
      <c r="S339" s="25">
        <f>SUM($R$8:R339)</f>
        <v>-3.6497498043478574E-17</v>
      </c>
      <c r="T339" s="26">
        <f t="shared" si="97"/>
        <v>-1.5242773431713549E-14</v>
      </c>
      <c r="U339" s="27"/>
      <c r="V339" s="28">
        <f t="shared" si="98"/>
        <v>10220</v>
      </c>
      <c r="W339" s="16"/>
      <c r="X339" s="11"/>
      <c r="Y339" s="16"/>
      <c r="AA339" s="46">
        <f t="shared" si="103"/>
        <v>0</v>
      </c>
      <c r="AB339" s="46" t="str">
        <f t="shared" si="104"/>
        <v>0</v>
      </c>
      <c r="AC339" s="46" t="str">
        <f t="shared" si="105"/>
        <v>0</v>
      </c>
      <c r="AD339" s="46">
        <f t="shared" si="106"/>
        <v>2730</v>
      </c>
    </row>
    <row r="340" spans="1:30" x14ac:dyDescent="0.25">
      <c r="A340" s="16"/>
      <c r="B340" s="13">
        <v>333</v>
      </c>
      <c r="C340" s="47">
        <f t="shared" si="99"/>
        <v>43370</v>
      </c>
      <c r="D340" s="48">
        <f t="shared" si="100"/>
        <v>2830</v>
      </c>
      <c r="E340" s="14" t="s">
        <v>2</v>
      </c>
      <c r="F340" s="9">
        <f t="shared" si="107"/>
        <v>0.01</v>
      </c>
      <c r="G340" s="14" t="s">
        <v>3</v>
      </c>
      <c r="H340" s="15">
        <f t="shared" si="101"/>
        <v>28.3</v>
      </c>
      <c r="I340" s="17"/>
      <c r="J340" s="18">
        <f t="shared" si="90"/>
        <v>34.500000000000085</v>
      </c>
      <c r="K340" s="19" t="str">
        <f t="shared" si="91"/>
        <v>-</v>
      </c>
      <c r="L340" s="20">
        <f t="shared" si="92"/>
        <v>30</v>
      </c>
      <c r="M340" s="13" t="str">
        <f t="shared" si="93"/>
        <v>=</v>
      </c>
      <c r="N340" s="23">
        <f t="shared" si="94"/>
        <v>4.5000000000000853</v>
      </c>
      <c r="O340" s="21"/>
      <c r="P340" s="23">
        <f t="shared" si="95"/>
        <v>0</v>
      </c>
      <c r="Q340" s="10">
        <f t="shared" si="102"/>
        <v>418.05649765276411</v>
      </c>
      <c r="R340" s="24">
        <f t="shared" si="96"/>
        <v>0</v>
      </c>
      <c r="S340" s="25">
        <f>SUM($R$8:R340)</f>
        <v>-3.6497498043478574E-17</v>
      </c>
      <c r="T340" s="26">
        <f t="shared" si="97"/>
        <v>-1.5258016205145263E-14</v>
      </c>
      <c r="U340" s="27"/>
      <c r="V340" s="28">
        <f t="shared" si="98"/>
        <v>10329.5</v>
      </c>
      <c r="W340" s="16"/>
      <c r="X340" s="11"/>
      <c r="Y340" s="16"/>
      <c r="AA340" s="46">
        <f t="shared" si="103"/>
        <v>0</v>
      </c>
      <c r="AB340" s="46" t="str">
        <f t="shared" si="104"/>
        <v>0</v>
      </c>
      <c r="AC340" s="46" t="str">
        <f t="shared" si="105"/>
        <v>0</v>
      </c>
      <c r="AD340" s="46">
        <f t="shared" si="106"/>
        <v>2760</v>
      </c>
    </row>
    <row r="341" spans="1:30" x14ac:dyDescent="0.25">
      <c r="A341" s="16"/>
      <c r="B341" s="13">
        <v>334</v>
      </c>
      <c r="C341" s="47">
        <f t="shared" si="99"/>
        <v>43371</v>
      </c>
      <c r="D341" s="48">
        <f t="shared" si="100"/>
        <v>2860</v>
      </c>
      <c r="E341" s="14" t="s">
        <v>2</v>
      </c>
      <c r="F341" s="9">
        <f t="shared" si="107"/>
        <v>0.01</v>
      </c>
      <c r="G341" s="14" t="s">
        <v>3</v>
      </c>
      <c r="H341" s="15">
        <f t="shared" si="101"/>
        <v>28.6</v>
      </c>
      <c r="I341" s="17"/>
      <c r="J341" s="18">
        <f t="shared" si="90"/>
        <v>33.100000000000087</v>
      </c>
      <c r="K341" s="19" t="str">
        <f t="shared" si="91"/>
        <v>-</v>
      </c>
      <c r="L341" s="20">
        <f t="shared" si="92"/>
        <v>30</v>
      </c>
      <c r="M341" s="13" t="str">
        <f t="shared" si="93"/>
        <v>=</v>
      </c>
      <c r="N341" s="23">
        <f t="shared" si="94"/>
        <v>3.1000000000000867</v>
      </c>
      <c r="O341" s="21"/>
      <c r="P341" s="23">
        <f t="shared" si="95"/>
        <v>0</v>
      </c>
      <c r="Q341" s="10">
        <f t="shared" si="102"/>
        <v>418.47455415041685</v>
      </c>
      <c r="R341" s="24">
        <f t="shared" si="96"/>
        <v>0</v>
      </c>
      <c r="S341" s="25">
        <f>SUM($R$8:R341)</f>
        <v>-3.6497498043478574E-17</v>
      </c>
      <c r="T341" s="26">
        <f t="shared" si="97"/>
        <v>-1.5273274221350408E-14</v>
      </c>
      <c r="U341" s="27"/>
      <c r="V341" s="28">
        <f t="shared" si="98"/>
        <v>10439</v>
      </c>
      <c r="W341" s="16"/>
      <c r="X341" s="11"/>
      <c r="Y341" s="16"/>
      <c r="AA341" s="46">
        <f t="shared" si="103"/>
        <v>0</v>
      </c>
      <c r="AB341" s="46" t="str">
        <f t="shared" si="104"/>
        <v>0</v>
      </c>
      <c r="AC341" s="46" t="str">
        <f t="shared" si="105"/>
        <v>0</v>
      </c>
      <c r="AD341" s="46">
        <f t="shared" si="106"/>
        <v>2790</v>
      </c>
    </row>
    <row r="342" spans="1:30" x14ac:dyDescent="0.25">
      <c r="A342" s="16"/>
      <c r="B342" s="13">
        <v>335</v>
      </c>
      <c r="C342" s="47">
        <f t="shared" si="99"/>
        <v>43372</v>
      </c>
      <c r="D342" s="48">
        <f t="shared" si="100"/>
        <v>2890</v>
      </c>
      <c r="E342" s="14" t="s">
        <v>2</v>
      </c>
      <c r="F342" s="9">
        <f t="shared" si="107"/>
        <v>0.01</v>
      </c>
      <c r="G342" s="14" t="s">
        <v>3</v>
      </c>
      <c r="H342" s="15">
        <f t="shared" si="101"/>
        <v>28.900000000000002</v>
      </c>
      <c r="I342" s="17"/>
      <c r="J342" s="18">
        <f t="shared" si="90"/>
        <v>32.000000000000085</v>
      </c>
      <c r="K342" s="19" t="str">
        <f t="shared" si="91"/>
        <v>-</v>
      </c>
      <c r="L342" s="20">
        <f t="shared" si="92"/>
        <v>30</v>
      </c>
      <c r="M342" s="13" t="str">
        <f t="shared" si="93"/>
        <v>=</v>
      </c>
      <c r="N342" s="23">
        <f t="shared" si="94"/>
        <v>2.0000000000000853</v>
      </c>
      <c r="O342" s="21"/>
      <c r="P342" s="23">
        <f t="shared" si="95"/>
        <v>0</v>
      </c>
      <c r="Q342" s="10">
        <f t="shared" si="102"/>
        <v>418.89302870456726</v>
      </c>
      <c r="R342" s="24">
        <f t="shared" si="96"/>
        <v>0</v>
      </c>
      <c r="S342" s="25">
        <f>SUM($R$8:R342)</f>
        <v>-3.6497498043478574E-17</v>
      </c>
      <c r="T342" s="26">
        <f t="shared" si="97"/>
        <v>-1.5288547495571758E-14</v>
      </c>
      <c r="U342" s="27"/>
      <c r="V342" s="28">
        <f t="shared" si="98"/>
        <v>10548.5</v>
      </c>
      <c r="W342" s="16"/>
      <c r="X342" s="11"/>
      <c r="Y342" s="16"/>
      <c r="AA342" s="46">
        <f t="shared" si="103"/>
        <v>0</v>
      </c>
      <c r="AB342" s="46" t="str">
        <f t="shared" si="104"/>
        <v>0</v>
      </c>
      <c r="AC342" s="46" t="str">
        <f t="shared" si="105"/>
        <v>0</v>
      </c>
      <c r="AD342" s="46">
        <f t="shared" si="106"/>
        <v>2820</v>
      </c>
    </row>
    <row r="343" spans="1:30" x14ac:dyDescent="0.25">
      <c r="A343" s="16"/>
      <c r="B343" s="13">
        <v>336</v>
      </c>
      <c r="C343" s="47">
        <f t="shared" si="99"/>
        <v>43373</v>
      </c>
      <c r="D343" s="48">
        <f t="shared" si="100"/>
        <v>2920</v>
      </c>
      <c r="E343" s="14" t="s">
        <v>2</v>
      </c>
      <c r="F343" s="9">
        <f t="shared" si="107"/>
        <v>0.01</v>
      </c>
      <c r="G343" s="14" t="s">
        <v>3</v>
      </c>
      <c r="H343" s="15">
        <f t="shared" si="101"/>
        <v>29.2</v>
      </c>
      <c r="I343" s="17"/>
      <c r="J343" s="18">
        <f t="shared" si="90"/>
        <v>31.200000000000085</v>
      </c>
      <c r="K343" s="19" t="str">
        <f t="shared" si="91"/>
        <v>-</v>
      </c>
      <c r="L343" s="20">
        <f t="shared" si="92"/>
        <v>30</v>
      </c>
      <c r="M343" s="13" t="str">
        <f t="shared" si="93"/>
        <v>=</v>
      </c>
      <c r="N343" s="23">
        <f t="shared" si="94"/>
        <v>1.2000000000000846</v>
      </c>
      <c r="O343" s="21"/>
      <c r="P343" s="23">
        <f t="shared" si="95"/>
        <v>0</v>
      </c>
      <c r="Q343" s="10">
        <f t="shared" si="102"/>
        <v>419.31192173327184</v>
      </c>
      <c r="R343" s="24">
        <f t="shared" si="96"/>
        <v>0</v>
      </c>
      <c r="S343" s="25">
        <f>SUM($R$8:R343)</f>
        <v>-3.6497498043478574E-17</v>
      </c>
      <c r="T343" s="26">
        <f t="shared" si="97"/>
        <v>-1.530383604306733E-14</v>
      </c>
      <c r="U343" s="27"/>
      <c r="V343" s="28">
        <f t="shared" si="98"/>
        <v>10658</v>
      </c>
      <c r="W343" s="16"/>
      <c r="X343" s="11"/>
      <c r="Y343" s="16"/>
      <c r="AA343" s="46">
        <f t="shared" si="103"/>
        <v>0</v>
      </c>
      <c r="AB343" s="46" t="str">
        <f t="shared" si="104"/>
        <v>0</v>
      </c>
      <c r="AC343" s="46" t="str">
        <f t="shared" si="105"/>
        <v>0</v>
      </c>
      <c r="AD343" s="46">
        <f t="shared" si="106"/>
        <v>2850</v>
      </c>
    </row>
    <row r="344" spans="1:30" x14ac:dyDescent="0.25">
      <c r="A344" s="16"/>
      <c r="B344" s="13">
        <v>337</v>
      </c>
      <c r="C344" s="47">
        <f t="shared" si="99"/>
        <v>43374</v>
      </c>
      <c r="D344" s="48">
        <f t="shared" si="100"/>
        <v>2950</v>
      </c>
      <c r="E344" s="14" t="s">
        <v>2</v>
      </c>
      <c r="F344" s="9">
        <f t="shared" si="107"/>
        <v>0.01</v>
      </c>
      <c r="G344" s="14" t="s">
        <v>3</v>
      </c>
      <c r="H344" s="15">
        <f t="shared" si="101"/>
        <v>29.5</v>
      </c>
      <c r="I344" s="17"/>
      <c r="J344" s="18">
        <f t="shared" si="90"/>
        <v>30.700000000000085</v>
      </c>
      <c r="K344" s="19" t="str">
        <f t="shared" si="91"/>
        <v>-</v>
      </c>
      <c r="L344" s="20">
        <f t="shared" si="92"/>
        <v>30</v>
      </c>
      <c r="M344" s="13" t="str">
        <f t="shared" si="93"/>
        <v>=</v>
      </c>
      <c r="N344" s="23">
        <f t="shared" si="94"/>
        <v>0.70000000000008455</v>
      </c>
      <c r="O344" s="21"/>
      <c r="P344" s="23">
        <f t="shared" si="95"/>
        <v>0</v>
      </c>
      <c r="Q344" s="10">
        <f t="shared" si="102"/>
        <v>419.7312336550051</v>
      </c>
      <c r="R344" s="24">
        <f t="shared" si="96"/>
        <v>0</v>
      </c>
      <c r="S344" s="25">
        <f>SUM($R$8:R344)</f>
        <v>-3.6497498043478574E-17</v>
      </c>
      <c r="T344" s="26">
        <f t="shared" si="97"/>
        <v>-1.5319139879110397E-14</v>
      </c>
      <c r="U344" s="27"/>
      <c r="V344" s="28">
        <f t="shared" si="98"/>
        <v>10767.5</v>
      </c>
      <c r="W344" s="16"/>
      <c r="X344" s="11"/>
      <c r="Y344" s="16"/>
      <c r="AA344" s="46">
        <f t="shared" si="103"/>
        <v>0</v>
      </c>
      <c r="AB344" s="46" t="str">
        <f t="shared" si="104"/>
        <v>0</v>
      </c>
      <c r="AC344" s="46" t="str">
        <f t="shared" si="105"/>
        <v>0</v>
      </c>
      <c r="AD344" s="46">
        <f t="shared" si="106"/>
        <v>2880</v>
      </c>
    </row>
    <row r="345" spans="1:30" x14ac:dyDescent="0.25">
      <c r="A345" s="16"/>
      <c r="B345" s="13">
        <v>338</v>
      </c>
      <c r="C345" s="47">
        <f t="shared" si="99"/>
        <v>43375</v>
      </c>
      <c r="D345" s="48">
        <f t="shared" si="100"/>
        <v>2980</v>
      </c>
      <c r="E345" s="14" t="s">
        <v>2</v>
      </c>
      <c r="F345" s="9">
        <f t="shared" si="107"/>
        <v>0.01</v>
      </c>
      <c r="G345" s="14" t="s">
        <v>3</v>
      </c>
      <c r="H345" s="15">
        <f t="shared" si="101"/>
        <v>29.8</v>
      </c>
      <c r="I345" s="17"/>
      <c r="J345" s="18">
        <f t="shared" si="90"/>
        <v>30.500000000000085</v>
      </c>
      <c r="K345" s="19" t="str">
        <f t="shared" si="91"/>
        <v>-</v>
      </c>
      <c r="L345" s="20">
        <f t="shared" si="92"/>
        <v>30</v>
      </c>
      <c r="M345" s="13" t="str">
        <f t="shared" si="93"/>
        <v>=</v>
      </c>
      <c r="N345" s="23">
        <f t="shared" si="94"/>
        <v>0.50000000000008527</v>
      </c>
      <c r="O345" s="21"/>
      <c r="P345" s="23">
        <f t="shared" si="95"/>
        <v>0</v>
      </c>
      <c r="Q345" s="10">
        <f t="shared" si="102"/>
        <v>420.1509648886601</v>
      </c>
      <c r="R345" s="24">
        <f t="shared" si="96"/>
        <v>0</v>
      </c>
      <c r="S345" s="25">
        <f>SUM($R$8:R345)</f>
        <v>-3.6497498043478574E-17</v>
      </c>
      <c r="T345" s="26">
        <f t="shared" si="97"/>
        <v>-1.5334459018989508E-14</v>
      </c>
      <c r="U345" s="27"/>
      <c r="V345" s="28">
        <f t="shared" si="98"/>
        <v>10877</v>
      </c>
      <c r="W345" s="16"/>
      <c r="X345" s="11"/>
      <c r="Y345" s="16"/>
      <c r="AA345" s="46">
        <f t="shared" si="103"/>
        <v>0</v>
      </c>
      <c r="AB345" s="46" t="str">
        <f t="shared" si="104"/>
        <v>0</v>
      </c>
      <c r="AC345" s="46" t="str">
        <f t="shared" si="105"/>
        <v>0</v>
      </c>
      <c r="AD345" s="46">
        <f t="shared" si="106"/>
        <v>2910</v>
      </c>
    </row>
    <row r="346" spans="1:30" x14ac:dyDescent="0.25">
      <c r="A346" s="16"/>
      <c r="B346" s="13">
        <v>339</v>
      </c>
      <c r="C346" s="47">
        <f t="shared" si="99"/>
        <v>43376</v>
      </c>
      <c r="D346" s="48">
        <f t="shared" si="100"/>
        <v>3010</v>
      </c>
      <c r="E346" s="14" t="s">
        <v>2</v>
      </c>
      <c r="F346" s="9">
        <f t="shared" si="107"/>
        <v>0.01</v>
      </c>
      <c r="G346" s="14" t="s">
        <v>3</v>
      </c>
      <c r="H346" s="15">
        <f t="shared" si="101"/>
        <v>30.1</v>
      </c>
      <c r="I346" s="17"/>
      <c r="J346" s="18">
        <f t="shared" si="90"/>
        <v>30.600000000000087</v>
      </c>
      <c r="K346" s="19" t="str">
        <f t="shared" si="91"/>
        <v>-</v>
      </c>
      <c r="L346" s="20">
        <f t="shared" si="92"/>
        <v>30</v>
      </c>
      <c r="M346" s="13" t="str">
        <f t="shared" si="93"/>
        <v>=</v>
      </c>
      <c r="N346" s="23">
        <f t="shared" si="94"/>
        <v>0.60000000000008669</v>
      </c>
      <c r="O346" s="21"/>
      <c r="P346" s="23">
        <f t="shared" si="95"/>
        <v>0</v>
      </c>
      <c r="Q346" s="10">
        <f t="shared" si="102"/>
        <v>420.57111585354875</v>
      </c>
      <c r="R346" s="24">
        <f t="shared" si="96"/>
        <v>0</v>
      </c>
      <c r="S346" s="25">
        <f>SUM($R$8:R346)</f>
        <v>-3.6497498043478574E-17</v>
      </c>
      <c r="T346" s="26">
        <f t="shared" si="97"/>
        <v>-1.5349793478008497E-14</v>
      </c>
      <c r="U346" s="27"/>
      <c r="V346" s="28">
        <f t="shared" si="98"/>
        <v>10986.5</v>
      </c>
      <c r="W346" s="16"/>
      <c r="X346" s="11"/>
      <c r="Y346" s="16"/>
      <c r="AA346" s="46">
        <f t="shared" si="103"/>
        <v>0</v>
      </c>
      <c r="AB346" s="46" t="str">
        <f t="shared" si="104"/>
        <v>0</v>
      </c>
      <c r="AC346" s="46" t="str">
        <f t="shared" si="105"/>
        <v>0</v>
      </c>
      <c r="AD346" s="46">
        <f t="shared" si="106"/>
        <v>2940</v>
      </c>
    </row>
    <row r="347" spans="1:30" x14ac:dyDescent="0.25">
      <c r="A347" s="16"/>
      <c r="B347" s="13">
        <v>340</v>
      </c>
      <c r="C347" s="47">
        <f t="shared" si="99"/>
        <v>43377</v>
      </c>
      <c r="D347" s="48">
        <f t="shared" si="100"/>
        <v>3040</v>
      </c>
      <c r="E347" s="14" t="s">
        <v>2</v>
      </c>
      <c r="F347" s="9">
        <f t="shared" si="107"/>
        <v>0.01</v>
      </c>
      <c r="G347" s="14" t="s">
        <v>3</v>
      </c>
      <c r="H347" s="15">
        <f t="shared" si="101"/>
        <v>30.400000000000002</v>
      </c>
      <c r="I347" s="17"/>
      <c r="J347" s="18">
        <f t="shared" si="90"/>
        <v>31.000000000000089</v>
      </c>
      <c r="K347" s="19" t="str">
        <f t="shared" si="91"/>
        <v>-</v>
      </c>
      <c r="L347" s="20">
        <f t="shared" si="92"/>
        <v>30</v>
      </c>
      <c r="M347" s="13" t="str">
        <f t="shared" si="93"/>
        <v>=</v>
      </c>
      <c r="N347" s="23">
        <f t="shared" si="94"/>
        <v>1.0000000000000888</v>
      </c>
      <c r="O347" s="21"/>
      <c r="P347" s="23">
        <f t="shared" si="95"/>
        <v>0</v>
      </c>
      <c r="Q347" s="10">
        <f t="shared" si="102"/>
        <v>420.99168696940228</v>
      </c>
      <c r="R347" s="24">
        <f t="shared" si="96"/>
        <v>0</v>
      </c>
      <c r="S347" s="25">
        <f>SUM($R$8:R347)</f>
        <v>-3.6497498043478574E-17</v>
      </c>
      <c r="T347" s="26">
        <f t="shared" si="97"/>
        <v>-1.5365143271486505E-14</v>
      </c>
      <c r="U347" s="27"/>
      <c r="V347" s="28">
        <f t="shared" si="98"/>
        <v>11096</v>
      </c>
      <c r="W347" s="16"/>
      <c r="X347" s="11"/>
      <c r="Y347" s="16"/>
      <c r="AA347" s="46">
        <f t="shared" si="103"/>
        <v>0</v>
      </c>
      <c r="AB347" s="46" t="str">
        <f t="shared" si="104"/>
        <v>0</v>
      </c>
      <c r="AC347" s="46" t="str">
        <f t="shared" si="105"/>
        <v>0</v>
      </c>
      <c r="AD347" s="46">
        <f t="shared" si="106"/>
        <v>2970</v>
      </c>
    </row>
    <row r="348" spans="1:30" x14ac:dyDescent="0.25">
      <c r="A348" s="16"/>
      <c r="B348" s="13">
        <v>341</v>
      </c>
      <c r="C348" s="47">
        <f t="shared" si="99"/>
        <v>43378</v>
      </c>
      <c r="D348" s="48">
        <f t="shared" si="100"/>
        <v>3070</v>
      </c>
      <c r="E348" s="14" t="s">
        <v>2</v>
      </c>
      <c r="F348" s="9">
        <f t="shared" si="107"/>
        <v>0.01</v>
      </c>
      <c r="G348" s="14" t="s">
        <v>3</v>
      </c>
      <c r="H348" s="15">
        <f t="shared" si="101"/>
        <v>30.7</v>
      </c>
      <c r="I348" s="17"/>
      <c r="J348" s="18">
        <f t="shared" si="90"/>
        <v>31.700000000000088</v>
      </c>
      <c r="K348" s="19" t="str">
        <f t="shared" si="91"/>
        <v>-</v>
      </c>
      <c r="L348" s="20">
        <f t="shared" si="92"/>
        <v>30</v>
      </c>
      <c r="M348" s="13" t="str">
        <f t="shared" si="93"/>
        <v>=</v>
      </c>
      <c r="N348" s="23">
        <f t="shared" si="94"/>
        <v>1.7000000000000881</v>
      </c>
      <c r="O348" s="21"/>
      <c r="P348" s="23">
        <f t="shared" si="95"/>
        <v>0</v>
      </c>
      <c r="Q348" s="10">
        <f t="shared" si="102"/>
        <v>421.41267865637167</v>
      </c>
      <c r="R348" s="24">
        <f t="shared" si="96"/>
        <v>0</v>
      </c>
      <c r="S348" s="25">
        <f>SUM($R$8:R348)</f>
        <v>-3.6497498043478574E-17</v>
      </c>
      <c r="T348" s="26">
        <f t="shared" si="97"/>
        <v>-1.5380508414757991E-14</v>
      </c>
      <c r="U348" s="27"/>
      <c r="V348" s="28">
        <f t="shared" si="98"/>
        <v>11205.5</v>
      </c>
      <c r="W348" s="16"/>
      <c r="X348" s="11"/>
      <c r="Y348" s="16"/>
      <c r="AA348" s="46">
        <f t="shared" si="103"/>
        <v>0</v>
      </c>
      <c r="AB348" s="46" t="str">
        <f t="shared" si="104"/>
        <v>0</v>
      </c>
      <c r="AC348" s="46" t="str">
        <f t="shared" si="105"/>
        <v>0</v>
      </c>
      <c r="AD348" s="46">
        <f t="shared" si="106"/>
        <v>3000</v>
      </c>
    </row>
    <row r="349" spans="1:30" x14ac:dyDescent="0.25">
      <c r="A349" s="16"/>
      <c r="B349" s="13">
        <v>342</v>
      </c>
      <c r="C349" s="47">
        <f t="shared" si="99"/>
        <v>43379</v>
      </c>
      <c r="D349" s="48">
        <f t="shared" si="100"/>
        <v>3100</v>
      </c>
      <c r="E349" s="14" t="s">
        <v>2</v>
      </c>
      <c r="F349" s="9">
        <f t="shared" si="107"/>
        <v>0.01</v>
      </c>
      <c r="G349" s="14" t="s">
        <v>3</v>
      </c>
      <c r="H349" s="15">
        <f t="shared" si="101"/>
        <v>31</v>
      </c>
      <c r="I349" s="17"/>
      <c r="J349" s="18">
        <f t="shared" si="90"/>
        <v>32.700000000000088</v>
      </c>
      <c r="K349" s="19" t="str">
        <f t="shared" si="91"/>
        <v>-</v>
      </c>
      <c r="L349" s="20">
        <f t="shared" si="92"/>
        <v>30</v>
      </c>
      <c r="M349" s="13" t="str">
        <f t="shared" si="93"/>
        <v>=</v>
      </c>
      <c r="N349" s="23">
        <f t="shared" si="94"/>
        <v>2.7000000000000881</v>
      </c>
      <c r="O349" s="21"/>
      <c r="P349" s="23">
        <f t="shared" si="95"/>
        <v>0</v>
      </c>
      <c r="Q349" s="10">
        <f t="shared" si="102"/>
        <v>421.83409133502806</v>
      </c>
      <c r="R349" s="24">
        <f t="shared" si="96"/>
        <v>0</v>
      </c>
      <c r="S349" s="25">
        <f>SUM($R$8:R349)</f>
        <v>-3.6497498043478574E-17</v>
      </c>
      <c r="T349" s="26">
        <f t="shared" si="97"/>
        <v>-1.5395888923172749E-14</v>
      </c>
      <c r="U349" s="27"/>
      <c r="V349" s="28">
        <f t="shared" si="98"/>
        <v>11315</v>
      </c>
      <c r="W349" s="16"/>
      <c r="X349" s="11"/>
      <c r="Y349" s="16"/>
      <c r="AA349" s="46">
        <f t="shared" si="103"/>
        <v>0</v>
      </c>
      <c r="AB349" s="46" t="str">
        <f t="shared" si="104"/>
        <v>0</v>
      </c>
      <c r="AC349" s="46" t="str">
        <f t="shared" si="105"/>
        <v>0</v>
      </c>
      <c r="AD349" s="46">
        <f t="shared" si="106"/>
        <v>3030</v>
      </c>
    </row>
    <row r="350" spans="1:30" x14ac:dyDescent="0.25">
      <c r="A350" s="16"/>
      <c r="B350" s="13">
        <v>343</v>
      </c>
      <c r="C350" s="47">
        <f t="shared" si="99"/>
        <v>43380</v>
      </c>
      <c r="D350" s="48">
        <f t="shared" si="100"/>
        <v>3130</v>
      </c>
      <c r="E350" s="14" t="s">
        <v>2</v>
      </c>
      <c r="F350" s="9">
        <f t="shared" si="107"/>
        <v>0.01</v>
      </c>
      <c r="G350" s="14" t="s">
        <v>3</v>
      </c>
      <c r="H350" s="15">
        <f t="shared" si="101"/>
        <v>31.3</v>
      </c>
      <c r="I350" s="17"/>
      <c r="J350" s="18">
        <f t="shared" si="90"/>
        <v>34.000000000000085</v>
      </c>
      <c r="K350" s="19" t="str">
        <f t="shared" si="91"/>
        <v>-</v>
      </c>
      <c r="L350" s="20">
        <f t="shared" si="92"/>
        <v>30</v>
      </c>
      <c r="M350" s="13" t="str">
        <f t="shared" si="93"/>
        <v>=</v>
      </c>
      <c r="N350" s="23">
        <f t="shared" si="94"/>
        <v>4.0000000000000853</v>
      </c>
      <c r="O350" s="21"/>
      <c r="P350" s="23">
        <f t="shared" si="95"/>
        <v>0</v>
      </c>
      <c r="Q350" s="10">
        <f t="shared" si="102"/>
        <v>422.25592542636309</v>
      </c>
      <c r="R350" s="24">
        <f t="shared" si="96"/>
        <v>0</v>
      </c>
      <c r="S350" s="25">
        <f>SUM($R$8:R350)</f>
        <v>-3.6497498043478574E-17</v>
      </c>
      <c r="T350" s="26">
        <f t="shared" si="97"/>
        <v>-1.5411284812095923E-14</v>
      </c>
      <c r="U350" s="27"/>
      <c r="V350" s="28">
        <f t="shared" si="98"/>
        <v>11424.5</v>
      </c>
      <c r="W350" s="16"/>
      <c r="X350" s="11"/>
      <c r="Y350" s="16"/>
      <c r="AA350" s="46">
        <f t="shared" si="103"/>
        <v>0</v>
      </c>
      <c r="AB350" s="46" t="str">
        <f t="shared" si="104"/>
        <v>0</v>
      </c>
      <c r="AC350" s="46" t="str">
        <f t="shared" si="105"/>
        <v>0</v>
      </c>
      <c r="AD350" s="46">
        <f t="shared" si="106"/>
        <v>3060</v>
      </c>
    </row>
    <row r="351" spans="1:30" x14ac:dyDescent="0.25">
      <c r="A351" s="16"/>
      <c r="B351" s="13">
        <v>344</v>
      </c>
      <c r="C351" s="47">
        <f t="shared" si="99"/>
        <v>43381</v>
      </c>
      <c r="D351" s="48">
        <f t="shared" si="100"/>
        <v>3160</v>
      </c>
      <c r="E351" s="14" t="s">
        <v>2</v>
      </c>
      <c r="F351" s="9">
        <f t="shared" si="107"/>
        <v>0.01</v>
      </c>
      <c r="G351" s="14" t="s">
        <v>3</v>
      </c>
      <c r="H351" s="15">
        <f t="shared" si="101"/>
        <v>31.6</v>
      </c>
      <c r="I351" s="17"/>
      <c r="J351" s="18">
        <f t="shared" si="90"/>
        <v>35.600000000000087</v>
      </c>
      <c r="K351" s="19" t="str">
        <f t="shared" si="91"/>
        <v>-</v>
      </c>
      <c r="L351" s="20">
        <f t="shared" si="92"/>
        <v>30</v>
      </c>
      <c r="M351" s="13" t="str">
        <f t="shared" si="93"/>
        <v>=</v>
      </c>
      <c r="N351" s="23">
        <f t="shared" si="94"/>
        <v>5.6000000000000867</v>
      </c>
      <c r="O351" s="21"/>
      <c r="P351" s="23">
        <f t="shared" si="95"/>
        <v>0</v>
      </c>
      <c r="Q351" s="10">
        <f t="shared" si="102"/>
        <v>422.67818135178948</v>
      </c>
      <c r="R351" s="24">
        <f t="shared" si="96"/>
        <v>0</v>
      </c>
      <c r="S351" s="25">
        <f>SUM($R$8:R351)</f>
        <v>-3.6497498043478574E-17</v>
      </c>
      <c r="T351" s="26">
        <f t="shared" si="97"/>
        <v>-1.5426696096908017E-14</v>
      </c>
      <c r="U351" s="27"/>
      <c r="V351" s="28">
        <f t="shared" si="98"/>
        <v>11534</v>
      </c>
      <c r="W351" s="16"/>
      <c r="X351" s="11"/>
      <c r="Y351" s="16"/>
      <c r="AA351" s="46">
        <f t="shared" si="103"/>
        <v>0</v>
      </c>
      <c r="AB351" s="46" t="str">
        <f t="shared" si="104"/>
        <v>0</v>
      </c>
      <c r="AC351" s="46" t="str">
        <f t="shared" si="105"/>
        <v>0</v>
      </c>
      <c r="AD351" s="46">
        <f t="shared" si="106"/>
        <v>3090</v>
      </c>
    </row>
    <row r="352" spans="1:30" x14ac:dyDescent="0.25">
      <c r="A352" s="16"/>
      <c r="B352" s="13">
        <v>345</v>
      </c>
      <c r="C352" s="47">
        <f t="shared" si="99"/>
        <v>43382</v>
      </c>
      <c r="D352" s="48">
        <f t="shared" si="100"/>
        <v>3190</v>
      </c>
      <c r="E352" s="14" t="s">
        <v>2</v>
      </c>
      <c r="F352" s="9">
        <f t="shared" si="107"/>
        <v>0.01</v>
      </c>
      <c r="G352" s="14" t="s">
        <v>3</v>
      </c>
      <c r="H352" s="15">
        <f t="shared" si="101"/>
        <v>31.900000000000002</v>
      </c>
      <c r="I352" s="17"/>
      <c r="J352" s="18">
        <f t="shared" si="90"/>
        <v>37.500000000000085</v>
      </c>
      <c r="K352" s="19" t="str">
        <f t="shared" si="91"/>
        <v>-</v>
      </c>
      <c r="L352" s="20">
        <f t="shared" si="92"/>
        <v>30</v>
      </c>
      <c r="M352" s="13" t="str">
        <f t="shared" si="93"/>
        <v>=</v>
      </c>
      <c r="N352" s="23">
        <f t="shared" si="94"/>
        <v>7.5000000000000853</v>
      </c>
      <c r="O352" s="21"/>
      <c r="P352" s="23">
        <f t="shared" si="95"/>
        <v>0</v>
      </c>
      <c r="Q352" s="10">
        <f t="shared" si="102"/>
        <v>423.10085953314126</v>
      </c>
      <c r="R352" s="24">
        <f t="shared" si="96"/>
        <v>0</v>
      </c>
      <c r="S352" s="25">
        <f>SUM($R$8:R352)</f>
        <v>-3.6497498043478574E-17</v>
      </c>
      <c r="T352" s="26">
        <f t="shared" si="97"/>
        <v>-1.5442122793004925E-14</v>
      </c>
      <c r="U352" s="27"/>
      <c r="V352" s="28">
        <f t="shared" si="98"/>
        <v>11643.5</v>
      </c>
      <c r="W352" s="16"/>
      <c r="X352" s="11"/>
      <c r="Y352" s="16"/>
      <c r="AA352" s="46">
        <f t="shared" si="103"/>
        <v>0</v>
      </c>
      <c r="AB352" s="46" t="str">
        <f t="shared" si="104"/>
        <v>0</v>
      </c>
      <c r="AC352" s="46" t="str">
        <f t="shared" si="105"/>
        <v>0</v>
      </c>
      <c r="AD352" s="46">
        <f t="shared" si="106"/>
        <v>3120</v>
      </c>
    </row>
    <row r="353" spans="1:30" x14ac:dyDescent="0.25">
      <c r="A353" s="16"/>
      <c r="B353" s="13">
        <v>346</v>
      </c>
      <c r="C353" s="47">
        <f t="shared" si="99"/>
        <v>43383</v>
      </c>
      <c r="D353" s="48">
        <f t="shared" si="100"/>
        <v>3220</v>
      </c>
      <c r="E353" s="14" t="s">
        <v>2</v>
      </c>
      <c r="F353" s="9">
        <f t="shared" si="107"/>
        <v>0.01</v>
      </c>
      <c r="G353" s="14" t="s">
        <v>3</v>
      </c>
      <c r="H353" s="15">
        <f t="shared" si="101"/>
        <v>32.200000000000003</v>
      </c>
      <c r="I353" s="17"/>
      <c r="J353" s="18">
        <f t="shared" si="90"/>
        <v>39.700000000000088</v>
      </c>
      <c r="K353" s="19" t="str">
        <f t="shared" si="91"/>
        <v>-</v>
      </c>
      <c r="L353" s="20">
        <f t="shared" si="92"/>
        <v>30</v>
      </c>
      <c r="M353" s="13" t="str">
        <f t="shared" si="93"/>
        <v>=</v>
      </c>
      <c r="N353" s="23">
        <f t="shared" si="94"/>
        <v>9.7000000000000881</v>
      </c>
      <c r="O353" s="21"/>
      <c r="P353" s="23">
        <f t="shared" si="95"/>
        <v>0</v>
      </c>
      <c r="Q353" s="10">
        <f t="shared" si="102"/>
        <v>423.52396039267438</v>
      </c>
      <c r="R353" s="24">
        <f t="shared" si="96"/>
        <v>0</v>
      </c>
      <c r="S353" s="25">
        <f>SUM($R$8:R353)</f>
        <v>-3.6497498043478574E-17</v>
      </c>
      <c r="T353" s="26">
        <f t="shared" si="97"/>
        <v>-1.5457564915797931E-14</v>
      </c>
      <c r="U353" s="27"/>
      <c r="V353" s="28">
        <f t="shared" si="98"/>
        <v>11753.000000000002</v>
      </c>
      <c r="W353" s="16"/>
      <c r="X353" s="11"/>
      <c r="Y353" s="16"/>
      <c r="AA353" s="46">
        <f t="shared" si="103"/>
        <v>0</v>
      </c>
      <c r="AB353" s="46" t="str">
        <f t="shared" si="104"/>
        <v>0</v>
      </c>
      <c r="AC353" s="46" t="str">
        <f t="shared" si="105"/>
        <v>0</v>
      </c>
      <c r="AD353" s="46">
        <f t="shared" si="106"/>
        <v>3150</v>
      </c>
    </row>
    <row r="354" spans="1:30" x14ac:dyDescent="0.25">
      <c r="A354" s="16"/>
      <c r="B354" s="13">
        <v>347</v>
      </c>
      <c r="C354" s="47">
        <f t="shared" si="99"/>
        <v>43384</v>
      </c>
      <c r="D354" s="48">
        <f t="shared" si="100"/>
        <v>3250</v>
      </c>
      <c r="E354" s="14" t="s">
        <v>2</v>
      </c>
      <c r="F354" s="9">
        <f t="shared" si="107"/>
        <v>0.01</v>
      </c>
      <c r="G354" s="14" t="s">
        <v>3</v>
      </c>
      <c r="H354" s="15">
        <f t="shared" si="101"/>
        <v>32.5</v>
      </c>
      <c r="I354" s="17"/>
      <c r="J354" s="18">
        <f t="shared" si="90"/>
        <v>42.200000000000088</v>
      </c>
      <c r="K354" s="19" t="str">
        <f t="shared" si="91"/>
        <v>-</v>
      </c>
      <c r="L354" s="20">
        <f t="shared" si="92"/>
        <v>40</v>
      </c>
      <c r="M354" s="13" t="str">
        <f t="shared" si="93"/>
        <v>=</v>
      </c>
      <c r="N354" s="23">
        <f t="shared" si="94"/>
        <v>2.2000000000000881</v>
      </c>
      <c r="O354" s="21"/>
      <c r="P354" s="23">
        <f t="shared" si="95"/>
        <v>0</v>
      </c>
      <c r="Q354" s="10">
        <f t="shared" si="102"/>
        <v>423.94748435306707</v>
      </c>
      <c r="R354" s="24">
        <f t="shared" si="96"/>
        <v>0</v>
      </c>
      <c r="S354" s="25">
        <f>SUM($R$8:R354)</f>
        <v>-3.6497498043478574E-17</v>
      </c>
      <c r="T354" s="26">
        <f t="shared" si="97"/>
        <v>-1.5473022480713728E-14</v>
      </c>
      <c r="U354" s="27"/>
      <c r="V354" s="28">
        <f t="shared" si="98"/>
        <v>11862.5</v>
      </c>
      <c r="W354" s="16"/>
      <c r="X354" s="11"/>
      <c r="Y354" s="16"/>
      <c r="AA354" s="46">
        <f t="shared" si="103"/>
        <v>0</v>
      </c>
      <c r="AB354" s="46" t="str">
        <f t="shared" si="104"/>
        <v>0</v>
      </c>
      <c r="AC354" s="46" t="str">
        <f t="shared" si="105"/>
        <v>0</v>
      </c>
      <c r="AD354" s="46">
        <f t="shared" si="106"/>
        <v>3190</v>
      </c>
    </row>
    <row r="355" spans="1:30" x14ac:dyDescent="0.25">
      <c r="A355" s="16"/>
      <c r="B355" s="13">
        <v>348</v>
      </c>
      <c r="C355" s="47">
        <f t="shared" si="99"/>
        <v>43385</v>
      </c>
      <c r="D355" s="48">
        <f t="shared" si="100"/>
        <v>3290</v>
      </c>
      <c r="E355" s="14" t="s">
        <v>2</v>
      </c>
      <c r="F355" s="9">
        <f t="shared" si="107"/>
        <v>0.01</v>
      </c>
      <c r="G355" s="14" t="s">
        <v>3</v>
      </c>
      <c r="H355" s="15">
        <f t="shared" si="101"/>
        <v>32.900000000000006</v>
      </c>
      <c r="I355" s="17"/>
      <c r="J355" s="18">
        <f t="shared" si="90"/>
        <v>35.100000000000094</v>
      </c>
      <c r="K355" s="19" t="str">
        <f t="shared" si="91"/>
        <v>-</v>
      </c>
      <c r="L355" s="20">
        <f t="shared" si="92"/>
        <v>30</v>
      </c>
      <c r="M355" s="13" t="str">
        <f t="shared" si="93"/>
        <v>=</v>
      </c>
      <c r="N355" s="23">
        <f t="shared" si="94"/>
        <v>5.1000000000000938</v>
      </c>
      <c r="O355" s="21"/>
      <c r="P355" s="23">
        <f t="shared" si="95"/>
        <v>0</v>
      </c>
      <c r="Q355" s="10">
        <f t="shared" si="102"/>
        <v>424.37143183742012</v>
      </c>
      <c r="R355" s="24">
        <f t="shared" si="96"/>
        <v>0</v>
      </c>
      <c r="S355" s="25">
        <f>SUM($R$8:R355)</f>
        <v>-3.6497498043478574E-17</v>
      </c>
      <c r="T355" s="26">
        <f t="shared" si="97"/>
        <v>-1.548849550319444E-14</v>
      </c>
      <c r="U355" s="27"/>
      <c r="V355" s="28">
        <f t="shared" si="98"/>
        <v>12008.500000000002</v>
      </c>
      <c r="W355" s="16"/>
      <c r="X355" s="11"/>
      <c r="Y355" s="16"/>
      <c r="AA355" s="46">
        <f t="shared" si="103"/>
        <v>0</v>
      </c>
      <c r="AB355" s="46" t="str">
        <f t="shared" si="104"/>
        <v>0</v>
      </c>
      <c r="AC355" s="46" t="str">
        <f t="shared" si="105"/>
        <v>0</v>
      </c>
      <c r="AD355" s="46">
        <f t="shared" si="106"/>
        <v>3220</v>
      </c>
    </row>
    <row r="356" spans="1:30" x14ac:dyDescent="0.25">
      <c r="A356" s="16"/>
      <c r="B356" s="13">
        <v>349</v>
      </c>
      <c r="C356" s="47">
        <f t="shared" si="99"/>
        <v>43386</v>
      </c>
      <c r="D356" s="48">
        <f t="shared" si="100"/>
        <v>3320</v>
      </c>
      <c r="E356" s="14" t="s">
        <v>2</v>
      </c>
      <c r="F356" s="9">
        <f t="shared" si="107"/>
        <v>0.01</v>
      </c>
      <c r="G356" s="14" t="s">
        <v>3</v>
      </c>
      <c r="H356" s="15">
        <f t="shared" si="101"/>
        <v>33.200000000000003</v>
      </c>
      <c r="I356" s="17"/>
      <c r="J356" s="18">
        <f t="shared" si="90"/>
        <v>38.300000000000097</v>
      </c>
      <c r="K356" s="19" t="str">
        <f t="shared" si="91"/>
        <v>-</v>
      </c>
      <c r="L356" s="20">
        <f t="shared" si="92"/>
        <v>30</v>
      </c>
      <c r="M356" s="13" t="str">
        <f t="shared" si="93"/>
        <v>=</v>
      </c>
      <c r="N356" s="23">
        <f t="shared" si="94"/>
        <v>8.3000000000000966</v>
      </c>
      <c r="O356" s="21"/>
      <c r="P356" s="23">
        <f t="shared" si="95"/>
        <v>0</v>
      </c>
      <c r="Q356" s="10">
        <f t="shared" si="102"/>
        <v>424.79580326925753</v>
      </c>
      <c r="R356" s="24">
        <f t="shared" si="96"/>
        <v>0</v>
      </c>
      <c r="S356" s="25">
        <f>SUM($R$8:R356)</f>
        <v>-3.6497498043478574E-17</v>
      </c>
      <c r="T356" s="26">
        <f t="shared" si="97"/>
        <v>-1.5503983998697637E-14</v>
      </c>
      <c r="U356" s="27"/>
      <c r="V356" s="28">
        <f t="shared" si="98"/>
        <v>12118.000000000002</v>
      </c>
      <c r="W356" s="16"/>
      <c r="X356" s="11"/>
      <c r="Y356" s="16"/>
      <c r="AA356" s="46">
        <f t="shared" si="103"/>
        <v>0</v>
      </c>
      <c r="AB356" s="46" t="str">
        <f t="shared" si="104"/>
        <v>0</v>
      </c>
      <c r="AC356" s="46" t="str">
        <f t="shared" si="105"/>
        <v>0</v>
      </c>
      <c r="AD356" s="46">
        <f t="shared" si="106"/>
        <v>3250</v>
      </c>
    </row>
    <row r="357" spans="1:30" x14ac:dyDescent="0.25">
      <c r="A357" s="16"/>
      <c r="B357" s="13">
        <v>350</v>
      </c>
      <c r="C357" s="47">
        <f t="shared" si="99"/>
        <v>43387</v>
      </c>
      <c r="D357" s="48">
        <f t="shared" si="100"/>
        <v>3350</v>
      </c>
      <c r="E357" s="14" t="s">
        <v>2</v>
      </c>
      <c r="F357" s="9">
        <f t="shared" si="107"/>
        <v>0.01</v>
      </c>
      <c r="G357" s="14" t="s">
        <v>3</v>
      </c>
      <c r="H357" s="15">
        <f t="shared" si="101"/>
        <v>33.5</v>
      </c>
      <c r="I357" s="17"/>
      <c r="J357" s="18">
        <f t="shared" si="90"/>
        <v>41.800000000000097</v>
      </c>
      <c r="K357" s="19" t="str">
        <f t="shared" si="91"/>
        <v>-</v>
      </c>
      <c r="L357" s="20">
        <f t="shared" si="92"/>
        <v>40</v>
      </c>
      <c r="M357" s="13" t="str">
        <f t="shared" si="93"/>
        <v>=</v>
      </c>
      <c r="N357" s="23">
        <f t="shared" si="94"/>
        <v>1.8000000000000966</v>
      </c>
      <c r="O357" s="21"/>
      <c r="P357" s="23">
        <f t="shared" si="95"/>
        <v>0</v>
      </c>
      <c r="Q357" s="10">
        <f t="shared" si="102"/>
        <v>425.2205990725268</v>
      </c>
      <c r="R357" s="24">
        <f t="shared" si="96"/>
        <v>0</v>
      </c>
      <c r="S357" s="25">
        <f>SUM($R$8:R357)</f>
        <v>-3.6497498043478574E-17</v>
      </c>
      <c r="T357" s="26">
        <f t="shared" si="97"/>
        <v>-1.5519487982696333E-14</v>
      </c>
      <c r="U357" s="27"/>
      <c r="V357" s="28">
        <f t="shared" si="98"/>
        <v>12227.5</v>
      </c>
      <c r="W357" s="16"/>
      <c r="X357" s="11"/>
      <c r="Y357" s="16"/>
      <c r="AA357" s="46">
        <f t="shared" si="103"/>
        <v>0</v>
      </c>
      <c r="AB357" s="46" t="str">
        <f t="shared" si="104"/>
        <v>0</v>
      </c>
      <c r="AC357" s="46" t="str">
        <f t="shared" si="105"/>
        <v>0</v>
      </c>
      <c r="AD357" s="46">
        <f t="shared" si="106"/>
        <v>3290</v>
      </c>
    </row>
    <row r="358" spans="1:30" x14ac:dyDescent="0.25">
      <c r="A358" s="16"/>
      <c r="B358" s="13">
        <v>351</v>
      </c>
      <c r="C358" s="47">
        <f t="shared" si="99"/>
        <v>43388</v>
      </c>
      <c r="D358" s="48">
        <f t="shared" si="100"/>
        <v>3390</v>
      </c>
      <c r="E358" s="14" t="s">
        <v>2</v>
      </c>
      <c r="F358" s="9">
        <f t="shared" si="107"/>
        <v>0.01</v>
      </c>
      <c r="G358" s="14" t="s">
        <v>3</v>
      </c>
      <c r="H358" s="15">
        <f t="shared" si="101"/>
        <v>33.9</v>
      </c>
      <c r="I358" s="17"/>
      <c r="J358" s="18">
        <f t="shared" si="90"/>
        <v>35.700000000000095</v>
      </c>
      <c r="K358" s="19" t="str">
        <f t="shared" si="91"/>
        <v>-</v>
      </c>
      <c r="L358" s="20">
        <f t="shared" si="92"/>
        <v>30</v>
      </c>
      <c r="M358" s="13" t="str">
        <f t="shared" si="93"/>
        <v>=</v>
      </c>
      <c r="N358" s="23">
        <f t="shared" si="94"/>
        <v>5.7000000000000952</v>
      </c>
      <c r="O358" s="21"/>
      <c r="P358" s="23">
        <f t="shared" si="95"/>
        <v>0</v>
      </c>
      <c r="Q358" s="10">
        <f t="shared" si="102"/>
        <v>425.64581967159933</v>
      </c>
      <c r="R358" s="24">
        <f t="shared" si="96"/>
        <v>0</v>
      </c>
      <c r="S358" s="25">
        <f>SUM($R$8:R358)</f>
        <v>-3.6497498043478574E-17</v>
      </c>
      <c r="T358" s="26">
        <f t="shared" si="97"/>
        <v>-1.553500747067903E-14</v>
      </c>
      <c r="U358" s="27"/>
      <c r="V358" s="28">
        <f t="shared" si="98"/>
        <v>12373.5</v>
      </c>
      <c r="W358" s="16"/>
      <c r="X358" s="11"/>
      <c r="Y358" s="16"/>
      <c r="AA358" s="46">
        <f t="shared" si="103"/>
        <v>0</v>
      </c>
      <c r="AB358" s="46" t="str">
        <f t="shared" si="104"/>
        <v>0</v>
      </c>
      <c r="AC358" s="46" t="str">
        <f t="shared" si="105"/>
        <v>0</v>
      </c>
      <c r="AD358" s="46">
        <f t="shared" si="106"/>
        <v>3320</v>
      </c>
    </row>
    <row r="359" spans="1:30" x14ac:dyDescent="0.25">
      <c r="A359" s="16"/>
      <c r="B359" s="13">
        <v>352</v>
      </c>
      <c r="C359" s="47">
        <f t="shared" si="99"/>
        <v>43389</v>
      </c>
      <c r="D359" s="48">
        <f t="shared" si="100"/>
        <v>3420</v>
      </c>
      <c r="E359" s="14" t="s">
        <v>2</v>
      </c>
      <c r="F359" s="9">
        <f t="shared" si="107"/>
        <v>0.01</v>
      </c>
      <c r="G359" s="14" t="s">
        <v>3</v>
      </c>
      <c r="H359" s="15">
        <f t="shared" si="101"/>
        <v>34.200000000000003</v>
      </c>
      <c r="I359" s="17"/>
      <c r="J359" s="18">
        <f t="shared" si="90"/>
        <v>39.900000000000098</v>
      </c>
      <c r="K359" s="19" t="str">
        <f t="shared" si="91"/>
        <v>-</v>
      </c>
      <c r="L359" s="20">
        <f t="shared" si="92"/>
        <v>30</v>
      </c>
      <c r="M359" s="13" t="str">
        <f t="shared" si="93"/>
        <v>=</v>
      </c>
      <c r="N359" s="23">
        <f t="shared" si="94"/>
        <v>9.9000000000000981</v>
      </c>
      <c r="O359" s="21"/>
      <c r="P359" s="23">
        <f t="shared" si="95"/>
        <v>0</v>
      </c>
      <c r="Q359" s="10">
        <f t="shared" si="102"/>
        <v>426.07146549127094</v>
      </c>
      <c r="R359" s="24">
        <f t="shared" si="96"/>
        <v>0</v>
      </c>
      <c r="S359" s="25">
        <f>SUM($R$8:R359)</f>
        <v>-3.6497498043478574E-17</v>
      </c>
      <c r="T359" s="26">
        <f t="shared" si="97"/>
        <v>-1.5550542478149709E-14</v>
      </c>
      <c r="U359" s="27"/>
      <c r="V359" s="28">
        <f t="shared" si="98"/>
        <v>12483.000000000002</v>
      </c>
      <c r="W359" s="16"/>
      <c r="X359" s="11"/>
      <c r="Y359" s="16"/>
      <c r="AA359" s="46">
        <f t="shared" si="103"/>
        <v>0</v>
      </c>
      <c r="AB359" s="46" t="str">
        <f t="shared" si="104"/>
        <v>0</v>
      </c>
      <c r="AC359" s="46" t="str">
        <f t="shared" si="105"/>
        <v>0</v>
      </c>
      <c r="AD359" s="46">
        <f t="shared" si="106"/>
        <v>3350</v>
      </c>
    </row>
    <row r="360" spans="1:30" x14ac:dyDescent="0.25">
      <c r="A360" s="16"/>
      <c r="B360" s="13">
        <v>353</v>
      </c>
      <c r="C360" s="47">
        <f t="shared" si="99"/>
        <v>43390</v>
      </c>
      <c r="D360" s="48">
        <f t="shared" si="100"/>
        <v>3450</v>
      </c>
      <c r="E360" s="14" t="s">
        <v>2</v>
      </c>
      <c r="F360" s="9">
        <f t="shared" si="107"/>
        <v>0.01</v>
      </c>
      <c r="G360" s="14" t="s">
        <v>3</v>
      </c>
      <c r="H360" s="15">
        <f t="shared" si="101"/>
        <v>34.5</v>
      </c>
      <c r="I360" s="17"/>
      <c r="J360" s="18">
        <f t="shared" si="90"/>
        <v>44.400000000000098</v>
      </c>
      <c r="K360" s="19" t="str">
        <f t="shared" si="91"/>
        <v>-</v>
      </c>
      <c r="L360" s="20">
        <f t="shared" si="92"/>
        <v>40</v>
      </c>
      <c r="M360" s="13" t="str">
        <f t="shared" si="93"/>
        <v>=</v>
      </c>
      <c r="N360" s="23">
        <f t="shared" si="94"/>
        <v>4.4000000000000981</v>
      </c>
      <c r="O360" s="21"/>
      <c r="P360" s="23">
        <f t="shared" si="95"/>
        <v>0</v>
      </c>
      <c r="Q360" s="10">
        <f t="shared" si="102"/>
        <v>426.49753695676219</v>
      </c>
      <c r="R360" s="24">
        <f t="shared" si="96"/>
        <v>0</v>
      </c>
      <c r="S360" s="25">
        <f>SUM($R$8:R360)</f>
        <v>-3.6497498043478574E-17</v>
      </c>
      <c r="T360" s="26">
        <f t="shared" si="97"/>
        <v>-1.5566093020627857E-14</v>
      </c>
      <c r="U360" s="27"/>
      <c r="V360" s="28">
        <f t="shared" si="98"/>
        <v>12592.5</v>
      </c>
      <c r="W360" s="16"/>
      <c r="X360" s="11"/>
      <c r="Y360" s="16"/>
      <c r="AA360" s="46">
        <f t="shared" si="103"/>
        <v>0</v>
      </c>
      <c r="AB360" s="46" t="str">
        <f t="shared" si="104"/>
        <v>0</v>
      </c>
      <c r="AC360" s="46" t="str">
        <f t="shared" si="105"/>
        <v>0</v>
      </c>
      <c r="AD360" s="46">
        <f t="shared" si="106"/>
        <v>3390</v>
      </c>
    </row>
    <row r="361" spans="1:30" x14ac:dyDescent="0.25">
      <c r="A361" s="16"/>
      <c r="B361" s="13">
        <v>354</v>
      </c>
      <c r="C361" s="47">
        <f t="shared" si="99"/>
        <v>43391</v>
      </c>
      <c r="D361" s="48">
        <f t="shared" si="100"/>
        <v>3490</v>
      </c>
      <c r="E361" s="14" t="s">
        <v>2</v>
      </c>
      <c r="F361" s="9">
        <f t="shared" si="107"/>
        <v>0.01</v>
      </c>
      <c r="G361" s="14" t="s">
        <v>3</v>
      </c>
      <c r="H361" s="15">
        <f t="shared" si="101"/>
        <v>34.9</v>
      </c>
      <c r="I361" s="17"/>
      <c r="J361" s="18">
        <f t="shared" si="90"/>
        <v>39.300000000000097</v>
      </c>
      <c r="K361" s="19" t="str">
        <f t="shared" si="91"/>
        <v>-</v>
      </c>
      <c r="L361" s="20">
        <f t="shared" si="92"/>
        <v>30</v>
      </c>
      <c r="M361" s="13" t="str">
        <f t="shared" si="93"/>
        <v>=</v>
      </c>
      <c r="N361" s="23">
        <f t="shared" si="94"/>
        <v>9.3000000000000966</v>
      </c>
      <c r="O361" s="21"/>
      <c r="P361" s="23">
        <f t="shared" si="95"/>
        <v>0</v>
      </c>
      <c r="Q361" s="10">
        <f t="shared" si="102"/>
        <v>426.92403449371898</v>
      </c>
      <c r="R361" s="24">
        <f t="shared" si="96"/>
        <v>0</v>
      </c>
      <c r="S361" s="25">
        <f>SUM($R$8:R361)</f>
        <v>-3.6497498043478574E-17</v>
      </c>
      <c r="T361" s="26">
        <f t="shared" si="97"/>
        <v>-1.5581659113648489E-14</v>
      </c>
      <c r="U361" s="27"/>
      <c r="V361" s="28">
        <f t="shared" si="98"/>
        <v>12738.5</v>
      </c>
      <c r="W361" s="16"/>
      <c r="X361" s="11"/>
      <c r="Y361" s="16"/>
      <c r="AA361" s="46">
        <f t="shared" si="103"/>
        <v>0</v>
      </c>
      <c r="AB361" s="46" t="str">
        <f t="shared" si="104"/>
        <v>0</v>
      </c>
      <c r="AC361" s="46" t="str">
        <f t="shared" si="105"/>
        <v>0</v>
      </c>
      <c r="AD361" s="46">
        <f t="shared" si="106"/>
        <v>3420</v>
      </c>
    </row>
    <row r="362" spans="1:30" x14ac:dyDescent="0.25">
      <c r="A362" s="16"/>
      <c r="B362" s="13">
        <v>355</v>
      </c>
      <c r="C362" s="47">
        <f t="shared" si="99"/>
        <v>43392</v>
      </c>
      <c r="D362" s="48">
        <f t="shared" si="100"/>
        <v>3520</v>
      </c>
      <c r="E362" s="14" t="s">
        <v>2</v>
      </c>
      <c r="F362" s="9">
        <f t="shared" si="107"/>
        <v>0.01</v>
      </c>
      <c r="G362" s="14" t="s">
        <v>3</v>
      </c>
      <c r="H362" s="15">
        <f t="shared" si="101"/>
        <v>35.200000000000003</v>
      </c>
      <c r="I362" s="17"/>
      <c r="J362" s="18">
        <f t="shared" si="90"/>
        <v>44.500000000000099</v>
      </c>
      <c r="K362" s="19" t="str">
        <f t="shared" si="91"/>
        <v>-</v>
      </c>
      <c r="L362" s="20">
        <f t="shared" si="92"/>
        <v>40</v>
      </c>
      <c r="M362" s="13" t="str">
        <f t="shared" si="93"/>
        <v>=</v>
      </c>
      <c r="N362" s="23">
        <f t="shared" si="94"/>
        <v>4.5000000000000995</v>
      </c>
      <c r="O362" s="21"/>
      <c r="P362" s="23">
        <f t="shared" si="95"/>
        <v>0</v>
      </c>
      <c r="Q362" s="10">
        <f t="shared" si="102"/>
        <v>427.35095852821269</v>
      </c>
      <c r="R362" s="24">
        <f t="shared" si="96"/>
        <v>0</v>
      </c>
      <c r="S362" s="25">
        <f>SUM($R$8:R362)</f>
        <v>-3.6497498043478574E-17</v>
      </c>
      <c r="T362" s="26">
        <f t="shared" si="97"/>
        <v>-1.5597240772762134E-14</v>
      </c>
      <c r="U362" s="27"/>
      <c r="V362" s="28">
        <f t="shared" si="98"/>
        <v>12848.000000000002</v>
      </c>
      <c r="W362" s="16"/>
      <c r="X362" s="11"/>
      <c r="Y362" s="16"/>
      <c r="AA362" s="46">
        <f t="shared" si="103"/>
        <v>0</v>
      </c>
      <c r="AB362" s="46" t="str">
        <f t="shared" si="104"/>
        <v>0</v>
      </c>
      <c r="AC362" s="46" t="str">
        <f t="shared" si="105"/>
        <v>0</v>
      </c>
      <c r="AD362" s="46">
        <f t="shared" si="106"/>
        <v>3460</v>
      </c>
    </row>
    <row r="363" spans="1:30" x14ac:dyDescent="0.25">
      <c r="A363" s="16"/>
      <c r="B363" s="13">
        <v>356</v>
      </c>
      <c r="C363" s="47">
        <f t="shared" si="99"/>
        <v>43393</v>
      </c>
      <c r="D363" s="48">
        <f t="shared" si="100"/>
        <v>3560</v>
      </c>
      <c r="E363" s="14" t="s">
        <v>2</v>
      </c>
      <c r="F363" s="9">
        <f t="shared" si="107"/>
        <v>0.01</v>
      </c>
      <c r="G363" s="14" t="s">
        <v>3</v>
      </c>
      <c r="H363" s="15">
        <f t="shared" si="101"/>
        <v>35.6</v>
      </c>
      <c r="I363" s="17"/>
      <c r="J363" s="18">
        <f t="shared" si="90"/>
        <v>40.100000000000101</v>
      </c>
      <c r="K363" s="19" t="str">
        <f t="shared" si="91"/>
        <v>-</v>
      </c>
      <c r="L363" s="20">
        <f t="shared" si="92"/>
        <v>40</v>
      </c>
      <c r="M363" s="13" t="str">
        <f t="shared" si="93"/>
        <v>=</v>
      </c>
      <c r="N363" s="23">
        <f t="shared" si="94"/>
        <v>0.1000000000001009</v>
      </c>
      <c r="O363" s="21"/>
      <c r="P363" s="23">
        <f t="shared" si="95"/>
        <v>0</v>
      </c>
      <c r="Q363" s="10">
        <f t="shared" si="102"/>
        <v>427.77830948674091</v>
      </c>
      <c r="R363" s="24">
        <f t="shared" si="96"/>
        <v>0</v>
      </c>
      <c r="S363" s="25">
        <f>SUM($R$8:R363)</f>
        <v>-3.6497498043478574E-17</v>
      </c>
      <c r="T363" s="26">
        <f t="shared" si="97"/>
        <v>-1.5612838013534899E-14</v>
      </c>
      <c r="U363" s="27"/>
      <c r="V363" s="28">
        <f t="shared" si="98"/>
        <v>12994</v>
      </c>
      <c r="W363" s="16"/>
      <c r="X363" s="11"/>
      <c r="Y363" s="16"/>
      <c r="AA363" s="46">
        <f t="shared" si="103"/>
        <v>0</v>
      </c>
      <c r="AB363" s="46" t="str">
        <f t="shared" si="104"/>
        <v>0</v>
      </c>
      <c r="AC363" s="46" t="str">
        <f t="shared" si="105"/>
        <v>0</v>
      </c>
      <c r="AD363" s="46">
        <f t="shared" si="106"/>
        <v>3500</v>
      </c>
    </row>
    <row r="364" spans="1:30" x14ac:dyDescent="0.25">
      <c r="A364" s="16"/>
      <c r="B364" s="13">
        <v>357</v>
      </c>
      <c r="C364" s="47">
        <f t="shared" si="99"/>
        <v>43394</v>
      </c>
      <c r="D364" s="48">
        <f t="shared" si="100"/>
        <v>3600</v>
      </c>
      <c r="E364" s="14" t="s">
        <v>2</v>
      </c>
      <c r="F364" s="9">
        <f t="shared" si="107"/>
        <v>0.01</v>
      </c>
      <c r="G364" s="14" t="s">
        <v>3</v>
      </c>
      <c r="H364" s="15">
        <f t="shared" si="101"/>
        <v>36</v>
      </c>
      <c r="I364" s="17"/>
      <c r="J364" s="18">
        <f t="shared" si="90"/>
        <v>36.100000000000101</v>
      </c>
      <c r="K364" s="19" t="str">
        <f t="shared" si="91"/>
        <v>-</v>
      </c>
      <c r="L364" s="20">
        <f t="shared" si="92"/>
        <v>30</v>
      </c>
      <c r="M364" s="13" t="str">
        <f t="shared" si="93"/>
        <v>=</v>
      </c>
      <c r="N364" s="23">
        <f t="shared" si="94"/>
        <v>6.1000000000001009</v>
      </c>
      <c r="O364" s="21"/>
      <c r="P364" s="23">
        <f t="shared" si="95"/>
        <v>0</v>
      </c>
      <c r="Q364" s="10">
        <f t="shared" si="102"/>
        <v>428.20608779622768</v>
      </c>
      <c r="R364" s="24">
        <f t="shared" si="96"/>
        <v>0</v>
      </c>
      <c r="S364" s="25">
        <f>SUM($R$8:R364)</f>
        <v>-3.6497498043478574E-17</v>
      </c>
      <c r="T364" s="26">
        <f t="shared" si="97"/>
        <v>-1.5628450851548435E-14</v>
      </c>
      <c r="U364" s="27"/>
      <c r="V364" s="28">
        <f t="shared" si="98"/>
        <v>13140</v>
      </c>
      <c r="W364" s="16"/>
      <c r="X364" s="11"/>
      <c r="Y364" s="16"/>
      <c r="AA364" s="46">
        <f t="shared" si="103"/>
        <v>0</v>
      </c>
      <c r="AB364" s="46" t="str">
        <f t="shared" si="104"/>
        <v>0</v>
      </c>
      <c r="AC364" s="46" t="str">
        <f t="shared" si="105"/>
        <v>0</v>
      </c>
      <c r="AD364" s="46">
        <f t="shared" si="106"/>
        <v>3530</v>
      </c>
    </row>
    <row r="365" spans="1:30" x14ac:dyDescent="0.25">
      <c r="A365" s="16"/>
      <c r="B365" s="13">
        <v>358</v>
      </c>
      <c r="C365" s="47">
        <f t="shared" si="99"/>
        <v>43395</v>
      </c>
      <c r="D365" s="48">
        <f t="shared" si="100"/>
        <v>3630</v>
      </c>
      <c r="E365" s="14" t="s">
        <v>2</v>
      </c>
      <c r="F365" s="9">
        <f t="shared" si="107"/>
        <v>0.01</v>
      </c>
      <c r="G365" s="14" t="s">
        <v>3</v>
      </c>
      <c r="H365" s="15">
        <f t="shared" si="101"/>
        <v>36.300000000000004</v>
      </c>
      <c r="I365" s="17"/>
      <c r="J365" s="18">
        <f t="shared" si="90"/>
        <v>42.400000000000105</v>
      </c>
      <c r="K365" s="19" t="str">
        <f t="shared" si="91"/>
        <v>-</v>
      </c>
      <c r="L365" s="20">
        <f t="shared" si="92"/>
        <v>40</v>
      </c>
      <c r="M365" s="13" t="str">
        <f t="shared" si="93"/>
        <v>=</v>
      </c>
      <c r="N365" s="23">
        <f t="shared" si="94"/>
        <v>2.4000000000001052</v>
      </c>
      <c r="O365" s="21"/>
      <c r="P365" s="23">
        <f t="shared" si="95"/>
        <v>0</v>
      </c>
      <c r="Q365" s="10">
        <f t="shared" si="102"/>
        <v>428.63429388402392</v>
      </c>
      <c r="R365" s="24">
        <f t="shared" si="96"/>
        <v>0</v>
      </c>
      <c r="S365" s="25">
        <f>SUM($R$8:R365)</f>
        <v>-3.6497498043478574E-17</v>
      </c>
      <c r="T365" s="26">
        <f t="shared" si="97"/>
        <v>-1.5644079302399984E-14</v>
      </c>
      <c r="U365" s="27"/>
      <c r="V365" s="28">
        <f t="shared" si="98"/>
        <v>13249.500000000002</v>
      </c>
      <c r="W365" s="16"/>
      <c r="X365" s="11"/>
      <c r="Y365" s="16"/>
      <c r="AA365" s="46">
        <f t="shared" si="103"/>
        <v>0</v>
      </c>
      <c r="AB365" s="46" t="str">
        <f t="shared" si="104"/>
        <v>0</v>
      </c>
      <c r="AC365" s="46" t="str">
        <f t="shared" si="105"/>
        <v>0</v>
      </c>
      <c r="AD365" s="46">
        <f t="shared" si="106"/>
        <v>3570</v>
      </c>
    </row>
    <row r="366" spans="1:30" x14ac:dyDescent="0.25">
      <c r="A366" s="16"/>
      <c r="B366" s="13">
        <v>359</v>
      </c>
      <c r="C366" s="47">
        <f t="shared" si="99"/>
        <v>43396</v>
      </c>
      <c r="D366" s="48">
        <f t="shared" si="100"/>
        <v>3670</v>
      </c>
      <c r="E366" s="14" t="s">
        <v>2</v>
      </c>
      <c r="F366" s="9">
        <f t="shared" si="107"/>
        <v>0.01</v>
      </c>
      <c r="G366" s="14" t="s">
        <v>3</v>
      </c>
      <c r="H366" s="15">
        <f t="shared" si="101"/>
        <v>36.700000000000003</v>
      </c>
      <c r="I366" s="17"/>
      <c r="J366" s="18">
        <f t="shared" si="90"/>
        <v>39.100000000000108</v>
      </c>
      <c r="K366" s="19" t="str">
        <f t="shared" si="91"/>
        <v>-</v>
      </c>
      <c r="L366" s="20">
        <f t="shared" si="92"/>
        <v>30</v>
      </c>
      <c r="M366" s="13" t="str">
        <f t="shared" si="93"/>
        <v>=</v>
      </c>
      <c r="N366" s="23">
        <f t="shared" si="94"/>
        <v>9.100000000000108</v>
      </c>
      <c r="O366" s="21"/>
      <c r="P366" s="23">
        <f t="shared" si="95"/>
        <v>0</v>
      </c>
      <c r="Q366" s="10">
        <f t="shared" si="102"/>
        <v>429.06292817790796</v>
      </c>
      <c r="R366" s="24">
        <f t="shared" si="96"/>
        <v>0</v>
      </c>
      <c r="S366" s="25">
        <f>SUM($R$8:R366)</f>
        <v>-3.6497498043478574E-17</v>
      </c>
      <c r="T366" s="26">
        <f t="shared" si="97"/>
        <v>-1.5659723381702383E-14</v>
      </c>
      <c r="U366" s="27"/>
      <c r="V366" s="28">
        <f t="shared" si="98"/>
        <v>13395.500000000002</v>
      </c>
      <c r="W366" s="16"/>
      <c r="X366" s="11"/>
      <c r="Y366" s="16"/>
      <c r="AA366" s="46">
        <f t="shared" si="103"/>
        <v>0</v>
      </c>
      <c r="AB366" s="46" t="str">
        <f t="shared" si="104"/>
        <v>0</v>
      </c>
      <c r="AC366" s="46" t="str">
        <f t="shared" si="105"/>
        <v>0</v>
      </c>
      <c r="AD366" s="46">
        <f t="shared" si="106"/>
        <v>3600</v>
      </c>
    </row>
    <row r="367" spans="1:30" x14ac:dyDescent="0.25">
      <c r="A367" s="16"/>
      <c r="B367" s="13">
        <v>360</v>
      </c>
      <c r="C367" s="47">
        <f t="shared" si="99"/>
        <v>43397</v>
      </c>
      <c r="D367" s="48">
        <f t="shared" si="100"/>
        <v>3700</v>
      </c>
      <c r="E367" s="14" t="s">
        <v>2</v>
      </c>
      <c r="F367" s="9">
        <f t="shared" si="107"/>
        <v>0.01</v>
      </c>
      <c r="G367" s="14" t="s">
        <v>3</v>
      </c>
      <c r="H367" s="15">
        <f t="shared" si="101"/>
        <v>37</v>
      </c>
      <c r="I367" s="17"/>
      <c r="J367" s="18">
        <f t="shared" si="90"/>
        <v>46.100000000000108</v>
      </c>
      <c r="K367" s="19" t="str">
        <f t="shared" si="91"/>
        <v>-</v>
      </c>
      <c r="L367" s="20">
        <f t="shared" si="92"/>
        <v>40</v>
      </c>
      <c r="M367" s="13" t="str">
        <f t="shared" si="93"/>
        <v>=</v>
      </c>
      <c r="N367" s="23">
        <f t="shared" si="94"/>
        <v>6.100000000000108</v>
      </c>
      <c r="O367" s="21"/>
      <c r="P367" s="23">
        <f t="shared" si="95"/>
        <v>0</v>
      </c>
      <c r="Q367" s="10">
        <f t="shared" si="102"/>
        <v>429.49199110608589</v>
      </c>
      <c r="R367" s="24">
        <f t="shared" si="96"/>
        <v>0</v>
      </c>
      <c r="S367" s="25">
        <f>SUM($R$8:R367)</f>
        <v>-3.6497498043478574E-17</v>
      </c>
      <c r="T367" s="26">
        <f t="shared" si="97"/>
        <v>-1.5675383105084086E-14</v>
      </c>
      <c r="U367" s="27"/>
      <c r="V367" s="28">
        <f t="shared" si="98"/>
        <v>13505</v>
      </c>
      <c r="W367" s="16"/>
      <c r="X367" s="11"/>
      <c r="Y367" s="16"/>
      <c r="AA367" s="46">
        <f t="shared" si="103"/>
        <v>0</v>
      </c>
      <c r="AB367" s="46" t="str">
        <f t="shared" si="104"/>
        <v>0</v>
      </c>
      <c r="AC367" s="46" t="str">
        <f t="shared" si="105"/>
        <v>0</v>
      </c>
      <c r="AD367" s="46">
        <f t="shared" si="106"/>
        <v>3640</v>
      </c>
    </row>
    <row r="368" spans="1:30" x14ac:dyDescent="0.25">
      <c r="A368" s="16"/>
      <c r="B368" s="13">
        <v>361</v>
      </c>
      <c r="C368" s="47">
        <f t="shared" si="99"/>
        <v>43398</v>
      </c>
      <c r="D368" s="48">
        <f t="shared" si="100"/>
        <v>3740</v>
      </c>
      <c r="E368" s="14" t="s">
        <v>2</v>
      </c>
      <c r="F368" s="9">
        <f t="shared" si="107"/>
        <v>0.01</v>
      </c>
      <c r="G368" s="14" t="s">
        <v>3</v>
      </c>
      <c r="H368" s="15">
        <f t="shared" si="101"/>
        <v>37.4</v>
      </c>
      <c r="I368" s="17"/>
      <c r="J368" s="18">
        <f t="shared" si="90"/>
        <v>43.500000000000107</v>
      </c>
      <c r="K368" s="19" t="str">
        <f t="shared" si="91"/>
        <v>-</v>
      </c>
      <c r="L368" s="20">
        <f t="shared" si="92"/>
        <v>40</v>
      </c>
      <c r="M368" s="13" t="str">
        <f t="shared" si="93"/>
        <v>=</v>
      </c>
      <c r="N368" s="23">
        <f t="shared" si="94"/>
        <v>3.5000000000001066</v>
      </c>
      <c r="O368" s="21"/>
      <c r="P368" s="23">
        <f t="shared" si="95"/>
        <v>-4.4408920985006262E-16</v>
      </c>
      <c r="Q368" s="10">
        <f t="shared" si="102"/>
        <v>429.92148309719198</v>
      </c>
      <c r="R368" s="24">
        <f t="shared" si="96"/>
        <v>-1.0329542191071847E-18</v>
      </c>
      <c r="S368" s="25">
        <f>SUM($R$8:R368)</f>
        <v>-3.7530452262585761E-17</v>
      </c>
      <c r="T368" s="26">
        <f t="shared" si="97"/>
        <v>-1.6135147698039233E-14</v>
      </c>
      <c r="U368" s="27"/>
      <c r="V368" s="28">
        <f t="shared" si="98"/>
        <v>13651</v>
      </c>
      <c r="W368" s="16"/>
      <c r="X368" s="11"/>
      <c r="Y368" s="16"/>
      <c r="AA368" s="46">
        <f t="shared" si="103"/>
        <v>0</v>
      </c>
      <c r="AB368" s="46" t="str">
        <f t="shared" si="104"/>
        <v>0</v>
      </c>
      <c r="AC368" s="46" t="str">
        <f t="shared" si="105"/>
        <v>0</v>
      </c>
      <c r="AD368" s="46">
        <f t="shared" si="106"/>
        <v>3680</v>
      </c>
    </row>
    <row r="369" spans="1:30" x14ac:dyDescent="0.25">
      <c r="A369" s="16"/>
      <c r="B369" s="13">
        <v>362</v>
      </c>
      <c r="C369" s="47">
        <f t="shared" si="99"/>
        <v>43399</v>
      </c>
      <c r="D369" s="48">
        <f t="shared" si="100"/>
        <v>3780</v>
      </c>
      <c r="E369" s="14" t="s">
        <v>2</v>
      </c>
      <c r="F369" s="9">
        <f t="shared" si="107"/>
        <v>0.01</v>
      </c>
      <c r="G369" s="14" t="s">
        <v>3</v>
      </c>
      <c r="H369" s="15">
        <f t="shared" si="101"/>
        <v>37.800000000000004</v>
      </c>
      <c r="I369" s="17"/>
      <c r="J369" s="18">
        <f t="shared" si="90"/>
        <v>41.300000000000111</v>
      </c>
      <c r="K369" s="19" t="str">
        <f t="shared" si="91"/>
        <v>-</v>
      </c>
      <c r="L369" s="20">
        <f t="shared" si="92"/>
        <v>40</v>
      </c>
      <c r="M369" s="13" t="str">
        <f t="shared" si="93"/>
        <v>=</v>
      </c>
      <c r="N369" s="23">
        <f t="shared" si="94"/>
        <v>1.3000000000001108</v>
      </c>
      <c r="O369" s="21"/>
      <c r="P369" s="23">
        <f t="shared" si="95"/>
        <v>0</v>
      </c>
      <c r="Q369" s="10">
        <f t="shared" si="102"/>
        <v>430.35140458028917</v>
      </c>
      <c r="R369" s="24">
        <f t="shared" si="96"/>
        <v>0</v>
      </c>
      <c r="S369" s="25">
        <f>SUM($R$8:R369)</f>
        <v>-3.7530452262585761E-17</v>
      </c>
      <c r="T369" s="26">
        <f t="shared" si="97"/>
        <v>-1.6151282845737274E-14</v>
      </c>
      <c r="U369" s="27"/>
      <c r="V369" s="28">
        <f t="shared" si="98"/>
        <v>13797.000000000002</v>
      </c>
      <c r="W369" s="16"/>
      <c r="X369" s="11"/>
      <c r="Y369" s="16"/>
      <c r="AA369" s="46">
        <f t="shared" si="103"/>
        <v>0</v>
      </c>
      <c r="AB369" s="46" t="str">
        <f t="shared" si="104"/>
        <v>0</v>
      </c>
      <c r="AC369" s="46" t="str">
        <f t="shared" si="105"/>
        <v>0</v>
      </c>
      <c r="AD369" s="46">
        <f t="shared" si="106"/>
        <v>3720</v>
      </c>
    </row>
    <row r="370" spans="1:30" x14ac:dyDescent="0.25">
      <c r="A370" s="16"/>
      <c r="B370" s="13">
        <v>363</v>
      </c>
      <c r="C370" s="47">
        <f t="shared" si="99"/>
        <v>43400</v>
      </c>
      <c r="D370" s="48">
        <f t="shared" si="100"/>
        <v>3820</v>
      </c>
      <c r="E370" s="14" t="s">
        <v>2</v>
      </c>
      <c r="F370" s="9">
        <f t="shared" si="107"/>
        <v>0.01</v>
      </c>
      <c r="G370" s="14" t="s">
        <v>3</v>
      </c>
      <c r="H370" s="15">
        <f t="shared" si="101"/>
        <v>38.200000000000003</v>
      </c>
      <c r="I370" s="17"/>
      <c r="J370" s="18">
        <f t="shared" si="90"/>
        <v>39.500000000000114</v>
      </c>
      <c r="K370" s="19" t="str">
        <f t="shared" si="91"/>
        <v>-</v>
      </c>
      <c r="L370" s="20">
        <f t="shared" si="92"/>
        <v>30</v>
      </c>
      <c r="M370" s="13" t="str">
        <f t="shared" si="93"/>
        <v>=</v>
      </c>
      <c r="N370" s="23">
        <f t="shared" si="94"/>
        <v>9.5000000000001137</v>
      </c>
      <c r="O370" s="21"/>
      <c r="P370" s="23">
        <f t="shared" si="95"/>
        <v>0</v>
      </c>
      <c r="Q370" s="10">
        <f t="shared" si="102"/>
        <v>430.78175598486945</v>
      </c>
      <c r="R370" s="24">
        <f t="shared" si="96"/>
        <v>0</v>
      </c>
      <c r="S370" s="25">
        <f>SUM($R$8:R370)</f>
        <v>-3.7530452262585761E-17</v>
      </c>
      <c r="T370" s="26">
        <f t="shared" si="97"/>
        <v>-1.6167434128583012E-14</v>
      </c>
      <c r="U370" s="27"/>
      <c r="V370" s="28">
        <f t="shared" si="98"/>
        <v>13943.000000000002</v>
      </c>
      <c r="W370" s="16"/>
      <c r="X370" s="11"/>
      <c r="Y370" s="16"/>
      <c r="AA370" s="46">
        <f t="shared" si="103"/>
        <v>0</v>
      </c>
      <c r="AB370" s="46" t="str">
        <f t="shared" si="104"/>
        <v>0</v>
      </c>
      <c r="AC370" s="46" t="str">
        <f t="shared" si="105"/>
        <v>0</v>
      </c>
      <c r="AD370" s="46">
        <f t="shared" si="106"/>
        <v>3750</v>
      </c>
    </row>
    <row r="371" spans="1:30" x14ac:dyDescent="0.25">
      <c r="A371" s="16"/>
      <c r="B371" s="13">
        <v>364</v>
      </c>
      <c r="C371" s="47">
        <f t="shared" si="99"/>
        <v>43401</v>
      </c>
      <c r="D371" s="48">
        <f t="shared" si="100"/>
        <v>3850</v>
      </c>
      <c r="E371" s="14" t="s">
        <v>2</v>
      </c>
      <c r="F371" s="9">
        <f t="shared" si="107"/>
        <v>0.01</v>
      </c>
      <c r="G371" s="14" t="s">
        <v>3</v>
      </c>
      <c r="H371" s="15">
        <f t="shared" si="101"/>
        <v>38.5</v>
      </c>
      <c r="I371" s="17"/>
      <c r="J371" s="18">
        <f t="shared" si="90"/>
        <v>48.000000000000114</v>
      </c>
      <c r="K371" s="19" t="str">
        <f t="shared" si="91"/>
        <v>-</v>
      </c>
      <c r="L371" s="20">
        <f t="shared" si="92"/>
        <v>40</v>
      </c>
      <c r="M371" s="13" t="str">
        <f t="shared" si="93"/>
        <v>=</v>
      </c>
      <c r="N371" s="23">
        <f t="shared" si="94"/>
        <v>8.0000000000001137</v>
      </c>
      <c r="O371" s="21"/>
      <c r="P371" s="23">
        <f t="shared" si="95"/>
        <v>0</v>
      </c>
      <c r="Q371" s="10">
        <f t="shared" si="102"/>
        <v>431.21253774085432</v>
      </c>
      <c r="R371" s="24">
        <f t="shared" si="96"/>
        <v>0</v>
      </c>
      <c r="S371" s="25">
        <f>SUM($R$8:R371)</f>
        <v>-3.7530452262585761E-17</v>
      </c>
      <c r="T371" s="26">
        <f t="shared" si="97"/>
        <v>-1.6183601562711594E-14</v>
      </c>
      <c r="U371" s="27"/>
      <c r="V371" s="28">
        <f t="shared" si="98"/>
        <v>14052.5</v>
      </c>
      <c r="W371" s="16"/>
      <c r="X371" s="11"/>
      <c r="Y371" s="16"/>
      <c r="AA371" s="46">
        <f t="shared" si="103"/>
        <v>0</v>
      </c>
      <c r="AB371" s="46" t="str">
        <f t="shared" si="104"/>
        <v>0</v>
      </c>
      <c r="AC371" s="46" t="str">
        <f t="shared" si="105"/>
        <v>0</v>
      </c>
      <c r="AD371" s="46">
        <f t="shared" si="106"/>
        <v>3790</v>
      </c>
    </row>
    <row r="372" spans="1:30" x14ac:dyDescent="0.25">
      <c r="A372" s="16"/>
      <c r="B372" s="13">
        <v>365</v>
      </c>
      <c r="C372" s="47">
        <f t="shared" si="99"/>
        <v>43402</v>
      </c>
      <c r="D372" s="48">
        <f t="shared" si="100"/>
        <v>3890</v>
      </c>
      <c r="E372" s="14" t="s">
        <v>2</v>
      </c>
      <c r="F372" s="9">
        <f t="shared" si="107"/>
        <v>0.01</v>
      </c>
      <c r="G372" s="14" t="s">
        <v>3</v>
      </c>
      <c r="H372" s="15">
        <f t="shared" si="101"/>
        <v>38.9</v>
      </c>
      <c r="I372" s="17"/>
      <c r="J372" s="18">
        <f t="shared" si="90"/>
        <v>46.900000000000112</v>
      </c>
      <c r="K372" s="19" t="str">
        <f t="shared" si="91"/>
        <v>-</v>
      </c>
      <c r="L372" s="20">
        <f t="shared" si="92"/>
        <v>40</v>
      </c>
      <c r="M372" s="13" t="str">
        <f t="shared" si="93"/>
        <v>=</v>
      </c>
      <c r="N372" s="23">
        <f t="shared" si="94"/>
        <v>6.9000000000001123</v>
      </c>
      <c r="O372" s="21"/>
      <c r="P372" s="23">
        <f t="shared" si="95"/>
        <v>0</v>
      </c>
      <c r="Q372" s="10">
        <f t="shared" si="102"/>
        <v>431.64375027859518</v>
      </c>
      <c r="R372" s="24">
        <f t="shared" si="96"/>
        <v>0</v>
      </c>
      <c r="S372" s="25">
        <f>SUM($R$8:R372)</f>
        <v>-3.7530452262585761E-17</v>
      </c>
      <c r="T372" s="26">
        <f t="shared" si="97"/>
        <v>-1.6199785164274305E-14</v>
      </c>
      <c r="U372" s="27"/>
      <c r="V372" s="28">
        <f t="shared" si="98"/>
        <v>14198.5</v>
      </c>
      <c r="W372" s="16"/>
      <c r="X372" s="11"/>
      <c r="Y372" s="16"/>
      <c r="AA372" s="46">
        <f t="shared" si="103"/>
        <v>0</v>
      </c>
      <c r="AB372" s="46" t="str">
        <f t="shared" si="104"/>
        <v>0</v>
      </c>
      <c r="AC372" s="46" t="str">
        <f t="shared" si="105"/>
        <v>0</v>
      </c>
      <c r="AD372" s="46">
        <f t="shared" si="106"/>
        <v>3830</v>
      </c>
    </row>
    <row r="373" spans="1:30" x14ac:dyDescent="0.25">
      <c r="A373" s="16"/>
      <c r="B373" s="13">
        <v>366</v>
      </c>
      <c r="C373" s="47">
        <f t="shared" si="99"/>
        <v>43403</v>
      </c>
      <c r="D373" s="48">
        <f t="shared" si="100"/>
        <v>3930</v>
      </c>
      <c r="E373" s="14" t="s">
        <v>2</v>
      </c>
      <c r="F373" s="9">
        <f t="shared" si="107"/>
        <v>0.01</v>
      </c>
      <c r="G373" s="14" t="s">
        <v>3</v>
      </c>
      <c r="H373" s="15">
        <f t="shared" si="101"/>
        <v>39.300000000000004</v>
      </c>
      <c r="I373" s="17"/>
      <c r="J373" s="18">
        <f t="shared" si="90"/>
        <v>46.200000000000117</v>
      </c>
      <c r="K373" s="19" t="str">
        <f t="shared" si="91"/>
        <v>-</v>
      </c>
      <c r="L373" s="20">
        <f t="shared" si="92"/>
        <v>40</v>
      </c>
      <c r="M373" s="13" t="str">
        <f t="shared" si="93"/>
        <v>=</v>
      </c>
      <c r="N373" s="23">
        <f t="shared" si="94"/>
        <v>6.2000000000001165</v>
      </c>
      <c r="O373" s="21"/>
      <c r="P373" s="23">
        <f t="shared" si="95"/>
        <v>0</v>
      </c>
      <c r="Q373" s="10">
        <f t="shared" si="102"/>
        <v>432.07539402887375</v>
      </c>
      <c r="R373" s="24">
        <f t="shared" si="96"/>
        <v>0</v>
      </c>
      <c r="S373" s="25">
        <f>SUM($R$8:R373)</f>
        <v>-3.7530452262585761E-17</v>
      </c>
      <c r="T373" s="26">
        <f t="shared" si="97"/>
        <v>-1.6215984949438578E-14</v>
      </c>
      <c r="U373" s="27"/>
      <c r="V373" s="28">
        <f t="shared" si="98"/>
        <v>14344.500000000002</v>
      </c>
      <c r="W373" s="16"/>
      <c r="X373" s="11"/>
      <c r="Y373" s="16"/>
      <c r="AA373" s="46">
        <f t="shared" si="103"/>
        <v>0</v>
      </c>
      <c r="AB373" s="46" t="str">
        <f t="shared" si="104"/>
        <v>0</v>
      </c>
      <c r="AC373" s="46" t="str">
        <f t="shared" si="105"/>
        <v>0</v>
      </c>
      <c r="AD373" s="46">
        <f t="shared" si="106"/>
        <v>3870</v>
      </c>
    </row>
    <row r="374" spans="1:30" x14ac:dyDescent="0.25">
      <c r="A374" s="16"/>
      <c r="B374" s="13">
        <v>367</v>
      </c>
      <c r="C374" s="47">
        <f t="shared" si="99"/>
        <v>43404</v>
      </c>
      <c r="D374" s="48">
        <f t="shared" si="100"/>
        <v>3970</v>
      </c>
      <c r="E374" s="14" t="s">
        <v>2</v>
      </c>
      <c r="F374" s="9">
        <f t="shared" si="107"/>
        <v>0.01</v>
      </c>
      <c r="G374" s="14" t="s">
        <v>3</v>
      </c>
      <c r="H374" s="15">
        <f t="shared" si="101"/>
        <v>39.700000000000003</v>
      </c>
      <c r="I374" s="17"/>
      <c r="J374" s="18">
        <f t="shared" si="90"/>
        <v>45.900000000000119</v>
      </c>
      <c r="K374" s="19" t="str">
        <f t="shared" si="91"/>
        <v>-</v>
      </c>
      <c r="L374" s="20">
        <f t="shared" si="92"/>
        <v>40</v>
      </c>
      <c r="M374" s="13" t="str">
        <f t="shared" si="93"/>
        <v>=</v>
      </c>
      <c r="N374" s="23">
        <f t="shared" si="94"/>
        <v>5.9000000000001194</v>
      </c>
      <c r="O374" s="21"/>
      <c r="P374" s="23">
        <f t="shared" si="95"/>
        <v>0</v>
      </c>
      <c r="Q374" s="10">
        <f t="shared" si="102"/>
        <v>432.5074694229026</v>
      </c>
      <c r="R374" s="24">
        <f t="shared" si="96"/>
        <v>0</v>
      </c>
      <c r="S374" s="25">
        <f>SUM($R$8:R374)</f>
        <v>-3.7530452262585761E-17</v>
      </c>
      <c r="T374" s="26">
        <f t="shared" si="97"/>
        <v>-1.6232200934388017E-14</v>
      </c>
      <c r="U374" s="27"/>
      <c r="V374" s="28">
        <f t="shared" si="98"/>
        <v>14490.500000000002</v>
      </c>
      <c r="W374" s="16"/>
      <c r="X374" s="11"/>
      <c r="Y374" s="16"/>
      <c r="AA374" s="46">
        <f t="shared" si="103"/>
        <v>0</v>
      </c>
      <c r="AB374" s="46" t="str">
        <f t="shared" si="104"/>
        <v>0</v>
      </c>
      <c r="AC374" s="46" t="str">
        <f t="shared" si="105"/>
        <v>0</v>
      </c>
      <c r="AD374" s="46">
        <f t="shared" si="106"/>
        <v>3910</v>
      </c>
    </row>
    <row r="375" spans="1:30" x14ac:dyDescent="0.25">
      <c r="A375" s="16"/>
      <c r="B375" s="13">
        <v>368</v>
      </c>
      <c r="C375" s="47">
        <f t="shared" si="99"/>
        <v>43405</v>
      </c>
      <c r="D375" s="48">
        <f t="shared" si="100"/>
        <v>4010</v>
      </c>
      <c r="E375" s="14" t="s">
        <v>2</v>
      </c>
      <c r="F375" s="9">
        <f t="shared" si="107"/>
        <v>0.01</v>
      </c>
      <c r="G375" s="14" t="s">
        <v>3</v>
      </c>
      <c r="H375" s="15">
        <f t="shared" si="101"/>
        <v>40.1</v>
      </c>
      <c r="I375" s="17"/>
      <c r="J375" s="18">
        <f t="shared" si="90"/>
        <v>46.000000000000121</v>
      </c>
      <c r="K375" s="19" t="str">
        <f t="shared" si="91"/>
        <v>-</v>
      </c>
      <c r="L375" s="20">
        <f t="shared" si="92"/>
        <v>40</v>
      </c>
      <c r="M375" s="13" t="str">
        <f t="shared" si="93"/>
        <v>=</v>
      </c>
      <c r="N375" s="23">
        <f t="shared" si="94"/>
        <v>6.0000000000001208</v>
      </c>
      <c r="O375" s="21"/>
      <c r="P375" s="23">
        <f t="shared" si="95"/>
        <v>0</v>
      </c>
      <c r="Q375" s="10">
        <f t="shared" si="102"/>
        <v>432.93997689232549</v>
      </c>
      <c r="R375" s="24">
        <f t="shared" si="96"/>
        <v>0</v>
      </c>
      <c r="S375" s="25">
        <f>SUM($R$8:R375)</f>
        <v>-3.7530452262585761E-17</v>
      </c>
      <c r="T375" s="26">
        <f t="shared" si="97"/>
        <v>-1.6248433135322403E-14</v>
      </c>
      <c r="U375" s="27"/>
      <c r="V375" s="28">
        <f t="shared" si="98"/>
        <v>14636.5</v>
      </c>
      <c r="W375" s="16"/>
      <c r="X375" s="11"/>
      <c r="Y375" s="16"/>
      <c r="AA375" s="46">
        <f t="shared" si="103"/>
        <v>0</v>
      </c>
      <c r="AB375" s="46" t="str">
        <f t="shared" si="104"/>
        <v>0</v>
      </c>
      <c r="AC375" s="46" t="str">
        <f t="shared" si="105"/>
        <v>0</v>
      </c>
      <c r="AD375" s="46">
        <f t="shared" si="106"/>
        <v>3950</v>
      </c>
    </row>
    <row r="376" spans="1:30" x14ac:dyDescent="0.25">
      <c r="A376" s="16"/>
      <c r="B376" s="13">
        <v>369</v>
      </c>
      <c r="C376" s="47">
        <f t="shared" si="99"/>
        <v>43406</v>
      </c>
      <c r="D376" s="48">
        <f t="shared" si="100"/>
        <v>4050</v>
      </c>
      <c r="E376" s="14" t="s">
        <v>2</v>
      </c>
      <c r="F376" s="9">
        <f t="shared" si="107"/>
        <v>0.01</v>
      </c>
      <c r="G376" s="14" t="s">
        <v>3</v>
      </c>
      <c r="H376" s="15">
        <f t="shared" si="101"/>
        <v>40.5</v>
      </c>
      <c r="I376" s="17"/>
      <c r="J376" s="18">
        <f t="shared" si="90"/>
        <v>46.500000000000121</v>
      </c>
      <c r="K376" s="19" t="str">
        <f t="shared" si="91"/>
        <v>-</v>
      </c>
      <c r="L376" s="20">
        <f t="shared" si="92"/>
        <v>40</v>
      </c>
      <c r="M376" s="13" t="str">
        <f t="shared" si="93"/>
        <v>=</v>
      </c>
      <c r="N376" s="23">
        <f t="shared" si="94"/>
        <v>6.5000000000001208</v>
      </c>
      <c r="O376" s="21"/>
      <c r="P376" s="23">
        <f t="shared" si="95"/>
        <v>0</v>
      </c>
      <c r="Q376" s="10">
        <f t="shared" si="102"/>
        <v>433.37291686921782</v>
      </c>
      <c r="R376" s="24">
        <f t="shared" si="96"/>
        <v>0</v>
      </c>
      <c r="S376" s="25">
        <f>SUM($R$8:R376)</f>
        <v>-3.7530452262585761E-17</v>
      </c>
      <c r="T376" s="26">
        <f t="shared" si="97"/>
        <v>-1.6264681568457726E-14</v>
      </c>
      <c r="U376" s="27"/>
      <c r="V376" s="28">
        <f t="shared" si="98"/>
        <v>14782.5</v>
      </c>
      <c r="W376" s="16"/>
      <c r="X376" s="11"/>
      <c r="Y376" s="16"/>
      <c r="AA376" s="46">
        <f t="shared" si="103"/>
        <v>0</v>
      </c>
      <c r="AB376" s="46" t="str">
        <f t="shared" si="104"/>
        <v>0</v>
      </c>
      <c r="AC376" s="46" t="str">
        <f t="shared" si="105"/>
        <v>0</v>
      </c>
      <c r="AD376" s="46">
        <f t="shared" si="106"/>
        <v>3990</v>
      </c>
    </row>
    <row r="377" spans="1:30" x14ac:dyDescent="0.25">
      <c r="A377" s="16"/>
      <c r="B377" s="13">
        <v>370</v>
      </c>
      <c r="C377" s="47">
        <f t="shared" si="99"/>
        <v>43407</v>
      </c>
      <c r="D377" s="48">
        <f t="shared" si="100"/>
        <v>4090</v>
      </c>
      <c r="E377" s="14" t="s">
        <v>2</v>
      </c>
      <c r="F377" s="9">
        <f t="shared" si="107"/>
        <v>0.01</v>
      </c>
      <c r="G377" s="14" t="s">
        <v>3</v>
      </c>
      <c r="H377" s="15">
        <f t="shared" si="101"/>
        <v>40.9</v>
      </c>
      <c r="I377" s="17"/>
      <c r="J377" s="18">
        <f t="shared" si="90"/>
        <v>47.400000000000119</v>
      </c>
      <c r="K377" s="19" t="str">
        <f t="shared" si="91"/>
        <v>-</v>
      </c>
      <c r="L377" s="20">
        <f t="shared" si="92"/>
        <v>40</v>
      </c>
      <c r="M377" s="13" t="str">
        <f t="shared" si="93"/>
        <v>=</v>
      </c>
      <c r="N377" s="23">
        <f t="shared" si="94"/>
        <v>7.4000000000001194</v>
      </c>
      <c r="O377" s="21"/>
      <c r="P377" s="23">
        <f t="shared" si="95"/>
        <v>0</v>
      </c>
      <c r="Q377" s="10">
        <f t="shared" si="102"/>
        <v>433.80628978608706</v>
      </c>
      <c r="R377" s="24">
        <f t="shared" si="96"/>
        <v>0</v>
      </c>
      <c r="S377" s="25">
        <f>SUM($R$8:R377)</f>
        <v>-3.7530452262585761E-17</v>
      </c>
      <c r="T377" s="26">
        <f t="shared" si="97"/>
        <v>-1.6280946250026187E-14</v>
      </c>
      <c r="U377" s="27"/>
      <c r="V377" s="28">
        <f t="shared" si="98"/>
        <v>14928.5</v>
      </c>
      <c r="W377" s="16"/>
      <c r="X377" s="11"/>
      <c r="Y377" s="16"/>
      <c r="AA377" s="46">
        <f t="shared" si="103"/>
        <v>0</v>
      </c>
      <c r="AB377" s="46" t="str">
        <f t="shared" si="104"/>
        <v>0</v>
      </c>
      <c r="AC377" s="46" t="str">
        <f t="shared" si="105"/>
        <v>0</v>
      </c>
      <c r="AD377" s="46">
        <f t="shared" si="106"/>
        <v>4030</v>
      </c>
    </row>
    <row r="378" spans="1:30" x14ac:dyDescent="0.25">
      <c r="A378" s="16"/>
      <c r="B378" s="13">
        <v>371</v>
      </c>
      <c r="C378" s="47">
        <f t="shared" si="99"/>
        <v>43408</v>
      </c>
      <c r="D378" s="48">
        <f t="shared" si="100"/>
        <v>4130</v>
      </c>
      <c r="E378" s="14" t="s">
        <v>2</v>
      </c>
      <c r="F378" s="9">
        <f t="shared" si="107"/>
        <v>0.01</v>
      </c>
      <c r="G378" s="14" t="s">
        <v>3</v>
      </c>
      <c r="H378" s="15">
        <f t="shared" si="101"/>
        <v>41.300000000000004</v>
      </c>
      <c r="I378" s="17"/>
      <c r="J378" s="18">
        <f t="shared" si="90"/>
        <v>48.700000000000124</v>
      </c>
      <c r="K378" s="19" t="str">
        <f t="shared" si="91"/>
        <v>-</v>
      </c>
      <c r="L378" s="20">
        <f t="shared" si="92"/>
        <v>40</v>
      </c>
      <c r="M378" s="13" t="str">
        <f t="shared" si="93"/>
        <v>=</v>
      </c>
      <c r="N378" s="23">
        <f t="shared" si="94"/>
        <v>8.7000000000001236</v>
      </c>
      <c r="O378" s="21"/>
      <c r="P378" s="23">
        <f t="shared" si="95"/>
        <v>0</v>
      </c>
      <c r="Q378" s="10">
        <f t="shared" si="102"/>
        <v>434.24009607587317</v>
      </c>
      <c r="R378" s="24">
        <f t="shared" si="96"/>
        <v>0</v>
      </c>
      <c r="S378" s="25">
        <f>SUM($R$8:R378)</f>
        <v>-3.7530452262585761E-17</v>
      </c>
      <c r="T378" s="26">
        <f t="shared" si="97"/>
        <v>-1.6297227196276212E-14</v>
      </c>
      <c r="U378" s="27"/>
      <c r="V378" s="28">
        <f t="shared" si="98"/>
        <v>15074.500000000002</v>
      </c>
      <c r="W378" s="16"/>
      <c r="X378" s="11"/>
      <c r="Y378" s="16"/>
      <c r="AA378" s="46">
        <f t="shared" si="103"/>
        <v>0</v>
      </c>
      <c r="AB378" s="46" t="str">
        <f t="shared" si="104"/>
        <v>0</v>
      </c>
      <c r="AC378" s="46" t="str">
        <f t="shared" si="105"/>
        <v>0</v>
      </c>
      <c r="AD378" s="46">
        <f t="shared" si="106"/>
        <v>4070</v>
      </c>
    </row>
    <row r="379" spans="1:30" x14ac:dyDescent="0.25">
      <c r="A379" s="16"/>
      <c r="B379" s="13">
        <v>372</v>
      </c>
      <c r="C379" s="47">
        <f t="shared" si="99"/>
        <v>43409</v>
      </c>
      <c r="D379" s="48">
        <f t="shared" si="100"/>
        <v>4170</v>
      </c>
      <c r="E379" s="14" t="s">
        <v>2</v>
      </c>
      <c r="F379" s="9">
        <f t="shared" si="107"/>
        <v>0.01</v>
      </c>
      <c r="G379" s="14" t="s">
        <v>3</v>
      </c>
      <c r="H379" s="15">
        <f t="shared" si="101"/>
        <v>41.7</v>
      </c>
      <c r="I379" s="17"/>
      <c r="J379" s="18">
        <f t="shared" si="90"/>
        <v>50.400000000000126</v>
      </c>
      <c r="K379" s="19" t="str">
        <f t="shared" si="91"/>
        <v>-</v>
      </c>
      <c r="L379" s="20">
        <f t="shared" si="92"/>
        <v>50</v>
      </c>
      <c r="M379" s="13" t="str">
        <f t="shared" si="93"/>
        <v>=</v>
      </c>
      <c r="N379" s="23">
        <f t="shared" si="94"/>
        <v>0.40000000000012648</v>
      </c>
      <c r="O379" s="21"/>
      <c r="P379" s="23">
        <f t="shared" si="95"/>
        <v>0</v>
      </c>
      <c r="Q379" s="10">
        <f t="shared" si="102"/>
        <v>434.67433617194905</v>
      </c>
      <c r="R379" s="24">
        <f t="shared" si="96"/>
        <v>0</v>
      </c>
      <c r="S379" s="25">
        <f>SUM($R$8:R379)</f>
        <v>-3.7530452262585761E-17</v>
      </c>
      <c r="T379" s="26">
        <f t="shared" si="97"/>
        <v>-1.6313524423472488E-14</v>
      </c>
      <c r="U379" s="27"/>
      <c r="V379" s="28">
        <f t="shared" si="98"/>
        <v>15220.500000000002</v>
      </c>
      <c r="W379" s="16"/>
      <c r="X379" s="11"/>
      <c r="Y379" s="16"/>
      <c r="AA379" s="46">
        <f t="shared" si="103"/>
        <v>0</v>
      </c>
      <c r="AB379" s="46" t="str">
        <f t="shared" si="104"/>
        <v>0</v>
      </c>
      <c r="AC379" s="46" t="str">
        <f t="shared" si="105"/>
        <v>0</v>
      </c>
      <c r="AD379" s="46">
        <f t="shared" si="106"/>
        <v>4120</v>
      </c>
    </row>
    <row r="380" spans="1:30" x14ac:dyDescent="0.25">
      <c r="A380" s="16"/>
      <c r="B380" s="13">
        <v>373</v>
      </c>
      <c r="C380" s="47">
        <f t="shared" si="99"/>
        <v>43410</v>
      </c>
      <c r="D380" s="48">
        <f t="shared" si="100"/>
        <v>4220</v>
      </c>
      <c r="E380" s="14" t="s">
        <v>2</v>
      </c>
      <c r="F380" s="9">
        <f t="shared" si="107"/>
        <v>0.01</v>
      </c>
      <c r="G380" s="14" t="s">
        <v>3</v>
      </c>
      <c r="H380" s="15">
        <f t="shared" si="101"/>
        <v>42.2</v>
      </c>
      <c r="I380" s="17"/>
      <c r="J380" s="18">
        <f t="shared" si="90"/>
        <v>42.600000000000129</v>
      </c>
      <c r="K380" s="19" t="str">
        <f t="shared" si="91"/>
        <v>-</v>
      </c>
      <c r="L380" s="20">
        <f t="shared" si="92"/>
        <v>40</v>
      </c>
      <c r="M380" s="13" t="str">
        <f t="shared" si="93"/>
        <v>=</v>
      </c>
      <c r="N380" s="23">
        <f t="shared" si="94"/>
        <v>2.6000000000001293</v>
      </c>
      <c r="O380" s="21"/>
      <c r="P380" s="23">
        <f t="shared" si="95"/>
        <v>-4.4408920985006262E-16</v>
      </c>
      <c r="Q380" s="10">
        <f t="shared" si="102"/>
        <v>435.109010508121</v>
      </c>
      <c r="R380" s="24">
        <f t="shared" si="96"/>
        <v>-1.0206389643171363E-18</v>
      </c>
      <c r="S380" s="25">
        <f>SUM($R$8:R380)</f>
        <v>-3.8551091226902898E-17</v>
      </c>
      <c r="T380" s="26">
        <f t="shared" si="97"/>
        <v>-1.6773927157746023E-14</v>
      </c>
      <c r="U380" s="27"/>
      <c r="V380" s="28">
        <f t="shared" si="98"/>
        <v>15403.000000000002</v>
      </c>
      <c r="W380" s="16"/>
      <c r="X380" s="11"/>
      <c r="Y380" s="16"/>
      <c r="AA380" s="46">
        <f t="shared" si="103"/>
        <v>0</v>
      </c>
      <c r="AB380" s="46" t="str">
        <f t="shared" si="104"/>
        <v>0</v>
      </c>
      <c r="AC380" s="46" t="str">
        <f t="shared" si="105"/>
        <v>0</v>
      </c>
      <c r="AD380" s="46">
        <f t="shared" si="106"/>
        <v>4160</v>
      </c>
    </row>
    <row r="381" spans="1:30" x14ac:dyDescent="0.25">
      <c r="A381" s="16"/>
      <c r="B381" s="13">
        <v>374</v>
      </c>
      <c r="C381" s="47">
        <f t="shared" si="99"/>
        <v>43411</v>
      </c>
      <c r="D381" s="48">
        <f t="shared" si="100"/>
        <v>4260</v>
      </c>
      <c r="E381" s="14" t="s">
        <v>2</v>
      </c>
      <c r="F381" s="9">
        <f t="shared" si="107"/>
        <v>0.01</v>
      </c>
      <c r="G381" s="14" t="s">
        <v>3</v>
      </c>
      <c r="H381" s="15">
        <f t="shared" si="101"/>
        <v>42.6</v>
      </c>
      <c r="I381" s="17"/>
      <c r="J381" s="18">
        <f t="shared" si="90"/>
        <v>45.200000000000131</v>
      </c>
      <c r="K381" s="19" t="str">
        <f t="shared" si="91"/>
        <v>-</v>
      </c>
      <c r="L381" s="20">
        <f t="shared" si="92"/>
        <v>40</v>
      </c>
      <c r="M381" s="13" t="str">
        <f t="shared" si="93"/>
        <v>=</v>
      </c>
      <c r="N381" s="23">
        <f t="shared" si="94"/>
        <v>5.2000000000001307</v>
      </c>
      <c r="O381" s="21"/>
      <c r="P381" s="23">
        <f t="shared" si="95"/>
        <v>0</v>
      </c>
      <c r="Q381" s="10">
        <f t="shared" si="102"/>
        <v>435.54411951862915</v>
      </c>
      <c r="R381" s="24">
        <f t="shared" si="96"/>
        <v>0</v>
      </c>
      <c r="S381" s="25">
        <f>SUM($R$8:R381)</f>
        <v>-3.8551091226902898E-17</v>
      </c>
      <c r="T381" s="26">
        <f t="shared" si="97"/>
        <v>-1.6790701084903771E-14</v>
      </c>
      <c r="U381" s="27"/>
      <c r="V381" s="28">
        <f t="shared" si="98"/>
        <v>15549</v>
      </c>
      <c r="W381" s="16"/>
      <c r="X381" s="11"/>
      <c r="Y381" s="16"/>
      <c r="AA381" s="46">
        <f t="shared" si="103"/>
        <v>0</v>
      </c>
      <c r="AB381" s="46" t="str">
        <f t="shared" si="104"/>
        <v>0</v>
      </c>
      <c r="AC381" s="46" t="str">
        <f t="shared" si="105"/>
        <v>0</v>
      </c>
      <c r="AD381" s="46">
        <f t="shared" si="106"/>
        <v>4200</v>
      </c>
    </row>
    <row r="382" spans="1:30" x14ac:dyDescent="0.25">
      <c r="A382" s="16"/>
      <c r="B382" s="13">
        <v>375</v>
      </c>
      <c r="C382" s="47">
        <f t="shared" si="99"/>
        <v>43412</v>
      </c>
      <c r="D382" s="48">
        <f t="shared" si="100"/>
        <v>4300</v>
      </c>
      <c r="E382" s="14" t="s">
        <v>2</v>
      </c>
      <c r="F382" s="9">
        <f t="shared" si="107"/>
        <v>0.01</v>
      </c>
      <c r="G382" s="14" t="s">
        <v>3</v>
      </c>
      <c r="H382" s="15">
        <f t="shared" si="101"/>
        <v>43</v>
      </c>
      <c r="I382" s="17"/>
      <c r="J382" s="18">
        <f t="shared" si="90"/>
        <v>48.200000000000131</v>
      </c>
      <c r="K382" s="19" t="str">
        <f t="shared" si="91"/>
        <v>-</v>
      </c>
      <c r="L382" s="20">
        <f t="shared" si="92"/>
        <v>40</v>
      </c>
      <c r="M382" s="13" t="str">
        <f t="shared" si="93"/>
        <v>=</v>
      </c>
      <c r="N382" s="23">
        <f t="shared" si="94"/>
        <v>8.2000000000001307</v>
      </c>
      <c r="O382" s="21"/>
      <c r="P382" s="23">
        <f t="shared" si="95"/>
        <v>0</v>
      </c>
      <c r="Q382" s="10">
        <f t="shared" si="102"/>
        <v>435.97966363814777</v>
      </c>
      <c r="R382" s="24">
        <f t="shared" si="96"/>
        <v>0</v>
      </c>
      <c r="S382" s="25">
        <f>SUM($R$8:R382)</f>
        <v>-3.8551091226902898E-17</v>
      </c>
      <c r="T382" s="26">
        <f t="shared" si="97"/>
        <v>-1.6807491785988676E-14</v>
      </c>
      <c r="U382" s="27"/>
      <c r="V382" s="28">
        <f t="shared" si="98"/>
        <v>15695</v>
      </c>
      <c r="W382" s="16"/>
      <c r="X382" s="11"/>
      <c r="Y382" s="16"/>
      <c r="AA382" s="46">
        <f t="shared" si="103"/>
        <v>0</v>
      </c>
      <c r="AB382" s="46" t="str">
        <f t="shared" si="104"/>
        <v>0</v>
      </c>
      <c r="AC382" s="46" t="str">
        <f t="shared" si="105"/>
        <v>0</v>
      </c>
      <c r="AD382" s="46">
        <f t="shared" si="106"/>
        <v>4240</v>
      </c>
    </row>
    <row r="383" spans="1:30" x14ac:dyDescent="0.25">
      <c r="A383" s="16"/>
      <c r="B383" s="13">
        <v>376</v>
      </c>
      <c r="C383" s="47">
        <f t="shared" si="99"/>
        <v>43413</v>
      </c>
      <c r="D383" s="48">
        <f t="shared" si="100"/>
        <v>4340</v>
      </c>
      <c r="E383" s="14" t="s">
        <v>2</v>
      </c>
      <c r="F383" s="9">
        <f t="shared" si="107"/>
        <v>0.01</v>
      </c>
      <c r="G383" s="14" t="s">
        <v>3</v>
      </c>
      <c r="H383" s="15">
        <f t="shared" si="101"/>
        <v>43.4</v>
      </c>
      <c r="I383" s="17"/>
      <c r="J383" s="18">
        <f t="shared" si="90"/>
        <v>51.600000000000129</v>
      </c>
      <c r="K383" s="19" t="str">
        <f t="shared" si="91"/>
        <v>-</v>
      </c>
      <c r="L383" s="20">
        <f t="shared" si="92"/>
        <v>50</v>
      </c>
      <c r="M383" s="13" t="str">
        <f t="shared" si="93"/>
        <v>=</v>
      </c>
      <c r="N383" s="23">
        <f t="shared" si="94"/>
        <v>1.6000000000001293</v>
      </c>
      <c r="O383" s="21"/>
      <c r="P383" s="23">
        <f t="shared" si="95"/>
        <v>0</v>
      </c>
      <c r="Q383" s="10">
        <f t="shared" si="102"/>
        <v>436.41564330178591</v>
      </c>
      <c r="R383" s="24">
        <f t="shared" si="96"/>
        <v>0</v>
      </c>
      <c r="S383" s="25">
        <f>SUM($R$8:R383)</f>
        <v>-3.8551091226902898E-17</v>
      </c>
      <c r="T383" s="26">
        <f t="shared" si="97"/>
        <v>-1.6824299277774665E-14</v>
      </c>
      <c r="U383" s="27"/>
      <c r="V383" s="28">
        <f t="shared" si="98"/>
        <v>15841</v>
      </c>
      <c r="W383" s="16"/>
      <c r="X383" s="11"/>
      <c r="Y383" s="16"/>
      <c r="AA383" s="46">
        <f t="shared" si="103"/>
        <v>0</v>
      </c>
      <c r="AB383" s="46" t="str">
        <f t="shared" si="104"/>
        <v>0</v>
      </c>
      <c r="AC383" s="46" t="str">
        <f t="shared" si="105"/>
        <v>0</v>
      </c>
      <c r="AD383" s="46">
        <f t="shared" si="106"/>
        <v>4290</v>
      </c>
    </row>
    <row r="384" spans="1:30" x14ac:dyDescent="0.25">
      <c r="A384" s="16"/>
      <c r="B384" s="13">
        <v>377</v>
      </c>
      <c r="C384" s="47">
        <f t="shared" si="99"/>
        <v>43414</v>
      </c>
      <c r="D384" s="48">
        <f t="shared" si="100"/>
        <v>4390</v>
      </c>
      <c r="E384" s="14" t="s">
        <v>2</v>
      </c>
      <c r="F384" s="9">
        <f t="shared" si="107"/>
        <v>0.01</v>
      </c>
      <c r="G384" s="14" t="s">
        <v>3</v>
      </c>
      <c r="H384" s="15">
        <f t="shared" si="101"/>
        <v>43.9</v>
      </c>
      <c r="I384" s="17"/>
      <c r="J384" s="18">
        <f t="shared" si="90"/>
        <v>45.500000000000128</v>
      </c>
      <c r="K384" s="19" t="str">
        <f t="shared" si="91"/>
        <v>-</v>
      </c>
      <c r="L384" s="20">
        <f t="shared" si="92"/>
        <v>40</v>
      </c>
      <c r="M384" s="13" t="str">
        <f t="shared" si="93"/>
        <v>=</v>
      </c>
      <c r="N384" s="23">
        <f t="shared" si="94"/>
        <v>5.5000000000001279</v>
      </c>
      <c r="O384" s="21"/>
      <c r="P384" s="23">
        <f t="shared" si="95"/>
        <v>8.8817841970012523E-16</v>
      </c>
      <c r="Q384" s="10">
        <f t="shared" si="102"/>
        <v>436.85205894508772</v>
      </c>
      <c r="R384" s="24">
        <f t="shared" si="96"/>
        <v>2.033133188944794E-18</v>
      </c>
      <c r="S384" s="25">
        <f>SUM($R$8:R384)</f>
        <v>-3.6517958037958102E-17</v>
      </c>
      <c r="T384" s="26">
        <f t="shared" si="97"/>
        <v>-1.5952945157352312E-14</v>
      </c>
      <c r="U384" s="27"/>
      <c r="V384" s="28">
        <f t="shared" si="98"/>
        <v>16023.5</v>
      </c>
      <c r="W384" s="16"/>
      <c r="X384" s="11"/>
      <c r="Y384" s="16"/>
      <c r="AA384" s="46">
        <f t="shared" si="103"/>
        <v>0</v>
      </c>
      <c r="AB384" s="46" t="str">
        <f t="shared" si="104"/>
        <v>0</v>
      </c>
      <c r="AC384" s="46" t="str">
        <f t="shared" si="105"/>
        <v>0</v>
      </c>
      <c r="AD384" s="46">
        <f t="shared" si="106"/>
        <v>4330</v>
      </c>
    </row>
    <row r="385" spans="1:30" x14ac:dyDescent="0.25">
      <c r="A385" s="16"/>
      <c r="B385" s="13">
        <v>378</v>
      </c>
      <c r="C385" s="47">
        <f t="shared" si="99"/>
        <v>43415</v>
      </c>
      <c r="D385" s="48">
        <f t="shared" si="100"/>
        <v>4430</v>
      </c>
      <c r="E385" s="14" t="s">
        <v>2</v>
      </c>
      <c r="F385" s="9">
        <f t="shared" si="107"/>
        <v>0.01</v>
      </c>
      <c r="G385" s="14" t="s">
        <v>3</v>
      </c>
      <c r="H385" s="15">
        <f t="shared" si="101"/>
        <v>44.300000000000004</v>
      </c>
      <c r="I385" s="17"/>
      <c r="J385" s="18">
        <f t="shared" si="90"/>
        <v>49.800000000000132</v>
      </c>
      <c r="K385" s="19" t="str">
        <f t="shared" si="91"/>
        <v>-</v>
      </c>
      <c r="L385" s="20">
        <f t="shared" si="92"/>
        <v>40</v>
      </c>
      <c r="M385" s="13" t="str">
        <f t="shared" si="93"/>
        <v>=</v>
      </c>
      <c r="N385" s="23">
        <f t="shared" si="94"/>
        <v>9.8000000000001322</v>
      </c>
      <c r="O385" s="21"/>
      <c r="P385" s="23">
        <f t="shared" si="95"/>
        <v>0</v>
      </c>
      <c r="Q385" s="10">
        <f t="shared" si="102"/>
        <v>437.2889110040328</v>
      </c>
      <c r="R385" s="24">
        <f t="shared" si="96"/>
        <v>0</v>
      </c>
      <c r="S385" s="25">
        <f>SUM($R$8:R385)</f>
        <v>-3.6517958037958102E-17</v>
      </c>
      <c r="T385" s="26">
        <f t="shared" si="97"/>
        <v>-1.5968898102509666E-14</v>
      </c>
      <c r="U385" s="27"/>
      <c r="V385" s="28">
        <f t="shared" si="98"/>
        <v>16169.500000000002</v>
      </c>
      <c r="W385" s="16"/>
      <c r="X385" s="11"/>
      <c r="Y385" s="16"/>
      <c r="AA385" s="46">
        <f t="shared" si="103"/>
        <v>0</v>
      </c>
      <c r="AB385" s="46" t="str">
        <f t="shared" si="104"/>
        <v>0</v>
      </c>
      <c r="AC385" s="46" t="str">
        <f t="shared" si="105"/>
        <v>0</v>
      </c>
      <c r="AD385" s="46">
        <f t="shared" si="106"/>
        <v>4370</v>
      </c>
    </row>
    <row r="386" spans="1:30" x14ac:dyDescent="0.25">
      <c r="A386" s="16"/>
      <c r="B386" s="13">
        <v>379</v>
      </c>
      <c r="C386" s="47">
        <f t="shared" si="99"/>
        <v>43416</v>
      </c>
      <c r="D386" s="48">
        <f t="shared" si="100"/>
        <v>4470</v>
      </c>
      <c r="E386" s="14" t="s">
        <v>2</v>
      </c>
      <c r="F386" s="9">
        <f t="shared" si="107"/>
        <v>0.01</v>
      </c>
      <c r="G386" s="14" t="s">
        <v>3</v>
      </c>
      <c r="H386" s="15">
        <f t="shared" si="101"/>
        <v>44.7</v>
      </c>
      <c r="I386" s="17"/>
      <c r="J386" s="18">
        <f t="shared" si="90"/>
        <v>54.500000000000135</v>
      </c>
      <c r="K386" s="19" t="str">
        <f t="shared" si="91"/>
        <v>-</v>
      </c>
      <c r="L386" s="20">
        <f t="shared" si="92"/>
        <v>50</v>
      </c>
      <c r="M386" s="13" t="str">
        <f t="shared" si="93"/>
        <v>=</v>
      </c>
      <c r="N386" s="23">
        <f t="shared" si="94"/>
        <v>4.500000000000135</v>
      </c>
      <c r="O386" s="21"/>
      <c r="P386" s="23">
        <f t="shared" si="95"/>
        <v>0</v>
      </c>
      <c r="Q386" s="10">
        <f t="shared" si="102"/>
        <v>437.72619991503683</v>
      </c>
      <c r="R386" s="24">
        <f t="shared" si="96"/>
        <v>0</v>
      </c>
      <c r="S386" s="25">
        <f>SUM($R$8:R386)</f>
        <v>-3.6517958037958102E-17</v>
      </c>
      <c r="T386" s="26">
        <f t="shared" si="97"/>
        <v>-1.5984867000612174E-14</v>
      </c>
      <c r="U386" s="27"/>
      <c r="V386" s="28">
        <f t="shared" si="98"/>
        <v>16315.500000000002</v>
      </c>
      <c r="W386" s="16"/>
      <c r="X386" s="11"/>
      <c r="Y386" s="16"/>
      <c r="AA386" s="46">
        <f t="shared" si="103"/>
        <v>0</v>
      </c>
      <c r="AB386" s="46" t="str">
        <f t="shared" si="104"/>
        <v>0</v>
      </c>
      <c r="AC386" s="46" t="str">
        <f t="shared" si="105"/>
        <v>0</v>
      </c>
      <c r="AD386" s="46">
        <f t="shared" si="106"/>
        <v>4420</v>
      </c>
    </row>
    <row r="387" spans="1:30" x14ac:dyDescent="0.25">
      <c r="A387" s="16"/>
      <c r="B387" s="13">
        <v>380</v>
      </c>
      <c r="C387" s="47">
        <f t="shared" si="99"/>
        <v>43417</v>
      </c>
      <c r="D387" s="48">
        <f t="shared" si="100"/>
        <v>4520</v>
      </c>
      <c r="E387" s="14" t="s">
        <v>2</v>
      </c>
      <c r="F387" s="9">
        <f t="shared" si="107"/>
        <v>0.01</v>
      </c>
      <c r="G387" s="14" t="s">
        <v>3</v>
      </c>
      <c r="H387" s="15">
        <f t="shared" si="101"/>
        <v>45.2</v>
      </c>
      <c r="I387" s="17"/>
      <c r="J387" s="18">
        <f t="shared" si="90"/>
        <v>49.700000000000138</v>
      </c>
      <c r="K387" s="19" t="str">
        <f t="shared" si="91"/>
        <v>-</v>
      </c>
      <c r="L387" s="20">
        <f t="shared" si="92"/>
        <v>40</v>
      </c>
      <c r="M387" s="13" t="str">
        <f t="shared" si="93"/>
        <v>=</v>
      </c>
      <c r="N387" s="23">
        <f t="shared" si="94"/>
        <v>9.7000000000001378</v>
      </c>
      <c r="O387" s="21"/>
      <c r="P387" s="23">
        <f t="shared" si="95"/>
        <v>0</v>
      </c>
      <c r="Q387" s="10">
        <f t="shared" si="102"/>
        <v>438.16392611495189</v>
      </c>
      <c r="R387" s="24">
        <f t="shared" si="96"/>
        <v>0</v>
      </c>
      <c r="S387" s="25">
        <f>SUM($R$8:R387)</f>
        <v>-3.6517958037958102E-17</v>
      </c>
      <c r="T387" s="26">
        <f t="shared" si="97"/>
        <v>-1.6000851867612788E-14</v>
      </c>
      <c r="U387" s="27"/>
      <c r="V387" s="28">
        <f t="shared" si="98"/>
        <v>16498</v>
      </c>
      <c r="W387" s="16"/>
      <c r="X387" s="11"/>
      <c r="Y387" s="16"/>
      <c r="AA387" s="46">
        <f t="shared" si="103"/>
        <v>0</v>
      </c>
      <c r="AB387" s="46" t="str">
        <f t="shared" si="104"/>
        <v>0</v>
      </c>
      <c r="AC387" s="46" t="str">
        <f t="shared" si="105"/>
        <v>0</v>
      </c>
      <c r="AD387" s="46">
        <f t="shared" si="106"/>
        <v>4460</v>
      </c>
    </row>
    <row r="388" spans="1:30" x14ac:dyDescent="0.25">
      <c r="A388" s="16"/>
      <c r="B388" s="13">
        <v>381</v>
      </c>
      <c r="C388" s="47">
        <f t="shared" si="99"/>
        <v>43418</v>
      </c>
      <c r="D388" s="48">
        <f t="shared" si="100"/>
        <v>4560</v>
      </c>
      <c r="E388" s="14" t="s">
        <v>2</v>
      </c>
      <c r="F388" s="9">
        <f t="shared" si="107"/>
        <v>0.01</v>
      </c>
      <c r="G388" s="14" t="s">
        <v>3</v>
      </c>
      <c r="H388" s="15">
        <f t="shared" si="101"/>
        <v>45.6</v>
      </c>
      <c r="I388" s="17"/>
      <c r="J388" s="18">
        <f t="shared" si="90"/>
        <v>55.300000000000139</v>
      </c>
      <c r="K388" s="19" t="str">
        <f t="shared" si="91"/>
        <v>-</v>
      </c>
      <c r="L388" s="20">
        <f t="shared" si="92"/>
        <v>50</v>
      </c>
      <c r="M388" s="13" t="str">
        <f t="shared" si="93"/>
        <v>=</v>
      </c>
      <c r="N388" s="23">
        <f t="shared" si="94"/>
        <v>5.3000000000001393</v>
      </c>
      <c r="O388" s="21"/>
      <c r="P388" s="23">
        <f t="shared" si="95"/>
        <v>8.8817841970012523E-16</v>
      </c>
      <c r="Q388" s="10">
        <f t="shared" si="102"/>
        <v>438.60209004106684</v>
      </c>
      <c r="R388" s="24">
        <f t="shared" si="96"/>
        <v>2.0250209469292861E-18</v>
      </c>
      <c r="S388" s="25">
        <f>SUM($R$8:R388)</f>
        <v>-3.4492937091028815E-17</v>
      </c>
      <c r="T388" s="26">
        <f t="shared" si="97"/>
        <v>-1.5128674299780274E-14</v>
      </c>
      <c r="U388" s="27"/>
      <c r="V388" s="28">
        <f t="shared" si="98"/>
        <v>16644</v>
      </c>
      <c r="W388" s="16"/>
      <c r="X388" s="11"/>
      <c r="Y388" s="16"/>
      <c r="AA388" s="46">
        <f t="shared" si="103"/>
        <v>0</v>
      </c>
      <c r="AB388" s="46" t="str">
        <f t="shared" si="104"/>
        <v>0</v>
      </c>
      <c r="AC388" s="46" t="str">
        <f t="shared" si="105"/>
        <v>0</v>
      </c>
      <c r="AD388" s="46">
        <f t="shared" si="106"/>
        <v>4510</v>
      </c>
    </row>
    <row r="389" spans="1:30" x14ac:dyDescent="0.25">
      <c r="A389" s="16"/>
      <c r="B389" s="13">
        <v>382</v>
      </c>
      <c r="C389" s="47">
        <f t="shared" si="99"/>
        <v>43419</v>
      </c>
      <c r="D389" s="48">
        <f t="shared" si="100"/>
        <v>4610</v>
      </c>
      <c r="E389" s="14" t="s">
        <v>2</v>
      </c>
      <c r="F389" s="9">
        <f t="shared" si="107"/>
        <v>0.01</v>
      </c>
      <c r="G389" s="14" t="s">
        <v>3</v>
      </c>
      <c r="H389" s="15">
        <f t="shared" si="101"/>
        <v>46.1</v>
      </c>
      <c r="I389" s="17"/>
      <c r="J389" s="18">
        <f t="shared" si="90"/>
        <v>51.400000000000141</v>
      </c>
      <c r="K389" s="19" t="str">
        <f t="shared" si="91"/>
        <v>-</v>
      </c>
      <c r="L389" s="20">
        <f t="shared" si="92"/>
        <v>50</v>
      </c>
      <c r="M389" s="13" t="str">
        <f t="shared" si="93"/>
        <v>=</v>
      </c>
      <c r="N389" s="23">
        <f t="shared" si="94"/>
        <v>1.4000000000001407</v>
      </c>
      <c r="O389" s="21"/>
      <c r="P389" s="23">
        <f t="shared" si="95"/>
        <v>0</v>
      </c>
      <c r="Q389" s="10">
        <f t="shared" si="102"/>
        <v>439.0406921311079</v>
      </c>
      <c r="R389" s="24">
        <f t="shared" si="96"/>
        <v>0</v>
      </c>
      <c r="S389" s="25">
        <f>SUM($R$8:R389)</f>
        <v>-3.4492937091028815E-17</v>
      </c>
      <c r="T389" s="26">
        <f t="shared" si="97"/>
        <v>-1.5143802974080056E-14</v>
      </c>
      <c r="U389" s="27"/>
      <c r="V389" s="28">
        <f t="shared" si="98"/>
        <v>16826.5</v>
      </c>
      <c r="W389" s="16"/>
      <c r="X389" s="11"/>
      <c r="Y389" s="16"/>
      <c r="AA389" s="46">
        <f t="shared" si="103"/>
        <v>0</v>
      </c>
      <c r="AB389" s="46" t="str">
        <f t="shared" si="104"/>
        <v>0</v>
      </c>
      <c r="AC389" s="46" t="str">
        <f t="shared" si="105"/>
        <v>0</v>
      </c>
      <c r="AD389" s="46">
        <f t="shared" si="106"/>
        <v>4560</v>
      </c>
    </row>
    <row r="390" spans="1:30" x14ac:dyDescent="0.25">
      <c r="A390" s="16"/>
      <c r="B390" s="13">
        <v>383</v>
      </c>
      <c r="C390" s="47">
        <f t="shared" si="99"/>
        <v>43420</v>
      </c>
      <c r="D390" s="48">
        <f t="shared" si="100"/>
        <v>4660</v>
      </c>
      <c r="E390" s="14" t="s">
        <v>2</v>
      </c>
      <c r="F390" s="9">
        <f t="shared" si="107"/>
        <v>0.01</v>
      </c>
      <c r="G390" s="14" t="s">
        <v>3</v>
      </c>
      <c r="H390" s="15">
        <f t="shared" si="101"/>
        <v>46.6</v>
      </c>
      <c r="I390" s="17"/>
      <c r="J390" s="18">
        <f t="shared" si="90"/>
        <v>48.000000000000142</v>
      </c>
      <c r="K390" s="19" t="str">
        <f t="shared" si="91"/>
        <v>-</v>
      </c>
      <c r="L390" s="20">
        <f t="shared" si="92"/>
        <v>40</v>
      </c>
      <c r="M390" s="13" t="str">
        <f t="shared" si="93"/>
        <v>=</v>
      </c>
      <c r="N390" s="23">
        <f t="shared" si="94"/>
        <v>8.0000000000001421</v>
      </c>
      <c r="O390" s="21"/>
      <c r="P390" s="23">
        <f t="shared" si="95"/>
        <v>0</v>
      </c>
      <c r="Q390" s="10">
        <f t="shared" si="102"/>
        <v>439.47973282323903</v>
      </c>
      <c r="R390" s="24">
        <f t="shared" si="96"/>
        <v>0</v>
      </c>
      <c r="S390" s="25">
        <f>SUM($R$8:R390)</f>
        <v>-3.4492937091028815E-17</v>
      </c>
      <c r="T390" s="26">
        <f t="shared" si="97"/>
        <v>-1.5158946777054137E-14</v>
      </c>
      <c r="U390" s="27"/>
      <c r="V390" s="28">
        <f t="shared" si="98"/>
        <v>17009</v>
      </c>
      <c r="W390" s="16"/>
      <c r="X390" s="11"/>
      <c r="Y390" s="16"/>
      <c r="AA390" s="46">
        <f t="shared" si="103"/>
        <v>0</v>
      </c>
      <c r="AB390" s="46" t="str">
        <f t="shared" si="104"/>
        <v>0</v>
      </c>
      <c r="AC390" s="46" t="str">
        <f t="shared" si="105"/>
        <v>0</v>
      </c>
      <c r="AD390" s="46">
        <f t="shared" si="106"/>
        <v>4600</v>
      </c>
    </row>
    <row r="391" spans="1:30" x14ac:dyDescent="0.25">
      <c r="A391" s="16"/>
      <c r="B391" s="13">
        <v>384</v>
      </c>
      <c r="C391" s="47">
        <f t="shared" si="99"/>
        <v>43421</v>
      </c>
      <c r="D391" s="48">
        <f t="shared" si="100"/>
        <v>4700</v>
      </c>
      <c r="E391" s="14" t="s">
        <v>2</v>
      </c>
      <c r="F391" s="9">
        <f t="shared" si="107"/>
        <v>0.01</v>
      </c>
      <c r="G391" s="14" t="s">
        <v>3</v>
      </c>
      <c r="H391" s="15">
        <f t="shared" si="101"/>
        <v>47</v>
      </c>
      <c r="I391" s="17"/>
      <c r="J391" s="18">
        <f t="shared" si="90"/>
        <v>55.000000000000142</v>
      </c>
      <c r="K391" s="19" t="str">
        <f t="shared" si="91"/>
        <v>-</v>
      </c>
      <c r="L391" s="20">
        <f t="shared" si="92"/>
        <v>50</v>
      </c>
      <c r="M391" s="13" t="str">
        <f t="shared" si="93"/>
        <v>=</v>
      </c>
      <c r="N391" s="23">
        <f t="shared" si="94"/>
        <v>5.0000000000001421</v>
      </c>
      <c r="O391" s="21"/>
      <c r="P391" s="23">
        <f t="shared" si="95"/>
        <v>0</v>
      </c>
      <c r="Q391" s="10">
        <f t="shared" si="102"/>
        <v>439.91921255606229</v>
      </c>
      <c r="R391" s="24">
        <f t="shared" si="96"/>
        <v>0</v>
      </c>
      <c r="S391" s="25">
        <f>SUM($R$8:R391)</f>
        <v>-3.4492937091028815E-17</v>
      </c>
      <c r="T391" s="26">
        <f t="shared" si="97"/>
        <v>-1.517410572383119E-14</v>
      </c>
      <c r="U391" s="27"/>
      <c r="V391" s="28">
        <f t="shared" si="98"/>
        <v>17155</v>
      </c>
      <c r="W391" s="16"/>
      <c r="X391" s="11"/>
      <c r="Y391" s="16"/>
      <c r="AA391" s="46">
        <f t="shared" si="103"/>
        <v>0</v>
      </c>
      <c r="AB391" s="46" t="str">
        <f t="shared" si="104"/>
        <v>0</v>
      </c>
      <c r="AC391" s="46" t="str">
        <f t="shared" si="105"/>
        <v>0</v>
      </c>
      <c r="AD391" s="46">
        <f t="shared" si="106"/>
        <v>4650</v>
      </c>
    </row>
    <row r="392" spans="1:30" x14ac:dyDescent="0.25">
      <c r="A392" s="16"/>
      <c r="B392" s="13">
        <v>385</v>
      </c>
      <c r="C392" s="47">
        <f t="shared" si="99"/>
        <v>43422</v>
      </c>
      <c r="D392" s="48">
        <f t="shared" si="100"/>
        <v>4750</v>
      </c>
      <c r="E392" s="14" t="s">
        <v>2</v>
      </c>
      <c r="F392" s="9">
        <f t="shared" si="107"/>
        <v>0.01</v>
      </c>
      <c r="G392" s="14" t="s">
        <v>3</v>
      </c>
      <c r="H392" s="15">
        <f t="shared" si="101"/>
        <v>47.5</v>
      </c>
      <c r="I392" s="17"/>
      <c r="J392" s="18">
        <f t="shared" si="90"/>
        <v>52.500000000000142</v>
      </c>
      <c r="K392" s="19" t="str">
        <f t="shared" si="91"/>
        <v>-</v>
      </c>
      <c r="L392" s="20">
        <f t="shared" si="92"/>
        <v>50</v>
      </c>
      <c r="M392" s="13" t="str">
        <f t="shared" si="93"/>
        <v>=</v>
      </c>
      <c r="N392" s="23">
        <f t="shared" si="94"/>
        <v>2.5000000000001421</v>
      </c>
      <c r="O392" s="21"/>
      <c r="P392" s="23">
        <f t="shared" si="95"/>
        <v>0</v>
      </c>
      <c r="Q392" s="10">
        <f t="shared" si="102"/>
        <v>440.35913176861834</v>
      </c>
      <c r="R392" s="24">
        <f t="shared" si="96"/>
        <v>0</v>
      </c>
      <c r="S392" s="25">
        <f>SUM($R$8:R392)</f>
        <v>-3.4492937091028815E-17</v>
      </c>
      <c r="T392" s="26">
        <f t="shared" si="97"/>
        <v>-1.5189279829555021E-14</v>
      </c>
      <c r="U392" s="27"/>
      <c r="V392" s="28">
        <f t="shared" si="98"/>
        <v>17337.5</v>
      </c>
      <c r="W392" s="16"/>
      <c r="X392" s="11"/>
      <c r="Y392" s="16"/>
      <c r="AA392" s="46">
        <f t="shared" si="103"/>
        <v>0</v>
      </c>
      <c r="AB392" s="46" t="str">
        <f t="shared" si="104"/>
        <v>0</v>
      </c>
      <c r="AC392" s="46" t="str">
        <f t="shared" si="105"/>
        <v>0</v>
      </c>
      <c r="AD392" s="46">
        <f t="shared" si="106"/>
        <v>4700</v>
      </c>
    </row>
    <row r="393" spans="1:30" x14ac:dyDescent="0.25">
      <c r="A393" s="16"/>
      <c r="B393" s="13">
        <v>386</v>
      </c>
      <c r="C393" s="47">
        <f t="shared" si="99"/>
        <v>43423</v>
      </c>
      <c r="D393" s="48">
        <f t="shared" si="100"/>
        <v>4800</v>
      </c>
      <c r="E393" s="14" t="s">
        <v>2</v>
      </c>
      <c r="F393" s="9">
        <f t="shared" si="107"/>
        <v>0.01</v>
      </c>
      <c r="G393" s="14" t="s">
        <v>3</v>
      </c>
      <c r="H393" s="15">
        <f t="shared" si="101"/>
        <v>48</v>
      </c>
      <c r="I393" s="17"/>
      <c r="J393" s="18">
        <f t="shared" ref="J393:J456" si="108">IF(N392&gt;0,N392+H393+X392-P392,H393+J392-P392+X392)</f>
        <v>50.500000000000142</v>
      </c>
      <c r="K393" s="19" t="str">
        <f t="shared" ref="K393:K456" si="109">IF(L393&gt;0,"-","")</f>
        <v>-</v>
      </c>
      <c r="L393" s="20">
        <f t="shared" ref="L393:L456" si="110">IF(H393&gt;=500,IF(J393&gt;=10010,ROUNDDOWN(J393,-1),"0"),IF(H393&gt;=250,IF(J393&gt;=5010,ROUNDDOWN(J393,-1),"0"),IF(H393&gt;=50,IF(J393&gt;=1010,ROUNDDOWN(J393,-1),"0"),IF(J393&gt;=10,ROUNDDOWN(J393,-1),"0"))))</f>
        <v>50</v>
      </c>
      <c r="M393" s="13" t="str">
        <f t="shared" ref="M393:M456" si="111">IF(L393&gt;0,"=","")</f>
        <v>=</v>
      </c>
      <c r="N393" s="23">
        <f t="shared" ref="N393:N456" si="112">IF(((J393-L393)&lt;&gt;J393),(J393-L393),0)</f>
        <v>0.50000000000014211</v>
      </c>
      <c r="O393" s="21"/>
      <c r="P393" s="23">
        <f t="shared" ref="P393:P456" si="113">IF(N393&gt;0, N393-(N393*$J$3*0.01), H393-(H393*$J$3*0.01))</f>
        <v>0</v>
      </c>
      <c r="Q393" s="10">
        <f t="shared" si="102"/>
        <v>440.79949090038696</v>
      </c>
      <c r="R393" s="24">
        <f t="shared" ref="R393:R456" si="114">P393/Q393</f>
        <v>0</v>
      </c>
      <c r="S393" s="25">
        <f>SUM($R$8:R393)</f>
        <v>-3.4492937091028815E-17</v>
      </c>
      <c r="T393" s="26">
        <f t="shared" ref="T393:T456" si="115">S393*Q393</f>
        <v>-1.5204469109384577E-14</v>
      </c>
      <c r="U393" s="27"/>
      <c r="V393" s="28">
        <f t="shared" ref="V393:V456" si="116">H393*365</f>
        <v>17520</v>
      </c>
      <c r="W393" s="16"/>
      <c r="X393" s="11"/>
      <c r="Y393" s="16"/>
      <c r="AA393" s="46">
        <f t="shared" si="103"/>
        <v>0</v>
      </c>
      <c r="AB393" s="46" t="str">
        <f t="shared" si="104"/>
        <v>0</v>
      </c>
      <c r="AC393" s="46" t="str">
        <f t="shared" si="105"/>
        <v>0</v>
      </c>
      <c r="AD393" s="46">
        <f t="shared" si="106"/>
        <v>4750</v>
      </c>
    </row>
    <row r="394" spans="1:30" x14ac:dyDescent="0.25">
      <c r="A394" s="16"/>
      <c r="B394" s="13">
        <v>387</v>
      </c>
      <c r="C394" s="47">
        <f t="shared" ref="C394:C457" si="117">C393+1</f>
        <v>43424</v>
      </c>
      <c r="D394" s="48">
        <f t="shared" ref="D394:D457" si="118">D393+L393</f>
        <v>4850</v>
      </c>
      <c r="E394" s="14" t="s">
        <v>2</v>
      </c>
      <c r="F394" s="9">
        <f t="shared" si="107"/>
        <v>0.01</v>
      </c>
      <c r="G394" s="14" t="s">
        <v>3</v>
      </c>
      <c r="H394" s="15">
        <f t="shared" ref="H394:H457" si="119">$D$3*(IF($D$3&gt;=10010,(F394+0.25%),IF($D$3&gt;=5010,(F394+0.2%),IF($D$3&gt;=1010,(F394+0.1%),F394))))+AD393*F394+AC393*(F394+0.1%)+AB393*(F394+0.2%)+AA393*(F394+0.25%)</f>
        <v>48.5</v>
      </c>
      <c r="I394" s="17"/>
      <c r="J394" s="18">
        <f t="shared" si="108"/>
        <v>49.000000000000142</v>
      </c>
      <c r="K394" s="19" t="str">
        <f t="shared" si="109"/>
        <v>-</v>
      </c>
      <c r="L394" s="20">
        <f t="shared" si="110"/>
        <v>40</v>
      </c>
      <c r="M394" s="13" t="str">
        <f t="shared" si="111"/>
        <v>=</v>
      </c>
      <c r="N394" s="23">
        <f t="shared" si="112"/>
        <v>9.0000000000001421</v>
      </c>
      <c r="O394" s="21"/>
      <c r="P394" s="23">
        <f t="shared" si="113"/>
        <v>0</v>
      </c>
      <c r="Q394" s="10">
        <f t="shared" ref="Q394:Q457" si="120">Q393*$S$3*0.01+Q393</f>
        <v>441.24029039128732</v>
      </c>
      <c r="R394" s="24">
        <f t="shared" si="114"/>
        <v>0</v>
      </c>
      <c r="S394" s="25">
        <f>SUM($R$8:R394)</f>
        <v>-3.4492937091028815E-17</v>
      </c>
      <c r="T394" s="26">
        <f t="shared" si="115"/>
        <v>-1.521967357849396E-14</v>
      </c>
      <c r="U394" s="27"/>
      <c r="V394" s="28">
        <f t="shared" si="116"/>
        <v>17702.5</v>
      </c>
      <c r="W394" s="16"/>
      <c r="X394" s="11"/>
      <c r="Y394" s="16"/>
      <c r="AA394" s="46">
        <f t="shared" ref="AA394:AA457" si="121">IF(L394&gt;10010,AA393+L394,AA393)</f>
        <v>0</v>
      </c>
      <c r="AB394" s="46" t="str">
        <f t="shared" ref="AB394:AB457" si="122">IF(AND(L394&lt;10010,L394 &gt;=5010),AB393+L394,AB393)</f>
        <v>0</v>
      </c>
      <c r="AC394" s="46" t="str">
        <f t="shared" ref="AC394:AC457" si="123">IF(AND(L394&lt;5010,L394 &gt;=1010),AC393+L394,AC393)</f>
        <v>0</v>
      </c>
      <c r="AD394" s="46">
        <f t="shared" ref="AD394:AD457" si="124">IF(AND(L394&lt;1010,L394 &gt;0),AD393+L394,AD393)</f>
        <v>4790</v>
      </c>
    </row>
    <row r="395" spans="1:30" x14ac:dyDescent="0.25">
      <c r="A395" s="16"/>
      <c r="B395" s="13">
        <v>388</v>
      </c>
      <c r="C395" s="47">
        <f t="shared" si="117"/>
        <v>43425</v>
      </c>
      <c r="D395" s="48">
        <f t="shared" si="118"/>
        <v>4890</v>
      </c>
      <c r="E395" s="14" t="s">
        <v>2</v>
      </c>
      <c r="F395" s="9">
        <f t="shared" ref="F395:F458" si="125">F394</f>
        <v>0.01</v>
      </c>
      <c r="G395" s="14" t="s">
        <v>3</v>
      </c>
      <c r="H395" s="15">
        <f t="shared" si="119"/>
        <v>48.9</v>
      </c>
      <c r="I395" s="17"/>
      <c r="J395" s="18">
        <f t="shared" si="108"/>
        <v>57.900000000000141</v>
      </c>
      <c r="K395" s="19" t="str">
        <f t="shared" si="109"/>
        <v>-</v>
      </c>
      <c r="L395" s="20">
        <f t="shared" si="110"/>
        <v>50</v>
      </c>
      <c r="M395" s="13" t="str">
        <f t="shared" si="111"/>
        <v>=</v>
      </c>
      <c r="N395" s="23">
        <f t="shared" si="112"/>
        <v>7.9000000000001407</v>
      </c>
      <c r="O395" s="21"/>
      <c r="P395" s="23">
        <f t="shared" si="113"/>
        <v>-8.8817841970012523E-16</v>
      </c>
      <c r="Q395" s="10">
        <f t="shared" si="120"/>
        <v>441.68153068167862</v>
      </c>
      <c r="R395" s="24">
        <f t="shared" si="114"/>
        <v>-2.0109023312098562E-18</v>
      </c>
      <c r="S395" s="25">
        <f>SUM($R$8:R395)</f>
        <v>-3.6503839422238674E-17</v>
      </c>
      <c r="T395" s="26">
        <f t="shared" si="115"/>
        <v>-1.6123071671772579E-14</v>
      </c>
      <c r="U395" s="27"/>
      <c r="V395" s="28">
        <f t="shared" si="116"/>
        <v>17848.5</v>
      </c>
      <c r="W395" s="16"/>
      <c r="X395" s="11"/>
      <c r="Y395" s="16"/>
      <c r="AA395" s="46">
        <f t="shared" si="121"/>
        <v>0</v>
      </c>
      <c r="AB395" s="46" t="str">
        <f t="shared" si="122"/>
        <v>0</v>
      </c>
      <c r="AC395" s="46" t="str">
        <f t="shared" si="123"/>
        <v>0</v>
      </c>
      <c r="AD395" s="46">
        <f t="shared" si="124"/>
        <v>4840</v>
      </c>
    </row>
    <row r="396" spans="1:30" x14ac:dyDescent="0.25">
      <c r="A396" s="16"/>
      <c r="B396" s="13">
        <v>389</v>
      </c>
      <c r="C396" s="47">
        <f t="shared" si="117"/>
        <v>43426</v>
      </c>
      <c r="D396" s="48">
        <f t="shared" si="118"/>
        <v>4940</v>
      </c>
      <c r="E396" s="14" t="s">
        <v>2</v>
      </c>
      <c r="F396" s="9">
        <f t="shared" si="125"/>
        <v>0.01</v>
      </c>
      <c r="G396" s="14" t="s">
        <v>3</v>
      </c>
      <c r="H396" s="15">
        <f t="shared" si="119"/>
        <v>49.4</v>
      </c>
      <c r="I396" s="17"/>
      <c r="J396" s="18">
        <f t="shared" si="108"/>
        <v>57.300000000000139</v>
      </c>
      <c r="K396" s="19" t="str">
        <f t="shared" si="109"/>
        <v>-</v>
      </c>
      <c r="L396" s="20">
        <f t="shared" si="110"/>
        <v>50</v>
      </c>
      <c r="M396" s="13" t="str">
        <f t="shared" si="111"/>
        <v>=</v>
      </c>
      <c r="N396" s="23">
        <f t="shared" si="112"/>
        <v>7.3000000000001393</v>
      </c>
      <c r="O396" s="21"/>
      <c r="P396" s="23">
        <f t="shared" si="113"/>
        <v>0</v>
      </c>
      <c r="Q396" s="10">
        <f t="shared" si="120"/>
        <v>442.12321221236033</v>
      </c>
      <c r="R396" s="24">
        <f t="shared" si="114"/>
        <v>0</v>
      </c>
      <c r="S396" s="25">
        <f>SUM($R$8:R396)</f>
        <v>-3.6503839422238674E-17</v>
      </c>
      <c r="T396" s="26">
        <f t="shared" si="115"/>
        <v>-1.6139194743444354E-14</v>
      </c>
      <c r="U396" s="27"/>
      <c r="V396" s="28">
        <f t="shared" si="116"/>
        <v>18031</v>
      </c>
      <c r="W396" s="16"/>
      <c r="X396" s="11"/>
      <c r="Y396" s="16"/>
      <c r="AA396" s="46">
        <f t="shared" si="121"/>
        <v>0</v>
      </c>
      <c r="AB396" s="46" t="str">
        <f t="shared" si="122"/>
        <v>0</v>
      </c>
      <c r="AC396" s="46" t="str">
        <f t="shared" si="123"/>
        <v>0</v>
      </c>
      <c r="AD396" s="46">
        <f t="shared" si="124"/>
        <v>4890</v>
      </c>
    </row>
    <row r="397" spans="1:30" x14ac:dyDescent="0.25">
      <c r="A397" s="16"/>
      <c r="B397" s="13">
        <v>390</v>
      </c>
      <c r="C397" s="47">
        <f t="shared" si="117"/>
        <v>43427</v>
      </c>
      <c r="D397" s="48">
        <f t="shared" si="118"/>
        <v>4990</v>
      </c>
      <c r="E397" s="14" t="s">
        <v>2</v>
      </c>
      <c r="F397" s="9">
        <f t="shared" si="125"/>
        <v>0.01</v>
      </c>
      <c r="G397" s="14" t="s">
        <v>3</v>
      </c>
      <c r="H397" s="15">
        <f t="shared" si="119"/>
        <v>49.9</v>
      </c>
      <c r="I397" s="17"/>
      <c r="J397" s="18">
        <f t="shared" si="108"/>
        <v>57.200000000000138</v>
      </c>
      <c r="K397" s="19" t="str">
        <f t="shared" si="109"/>
        <v>-</v>
      </c>
      <c r="L397" s="20">
        <f t="shared" si="110"/>
        <v>50</v>
      </c>
      <c r="M397" s="13" t="str">
        <f t="shared" si="111"/>
        <v>=</v>
      </c>
      <c r="N397" s="23">
        <f t="shared" si="112"/>
        <v>7.2000000000001378</v>
      </c>
      <c r="O397" s="21"/>
      <c r="P397" s="23">
        <f t="shared" si="113"/>
        <v>0</v>
      </c>
      <c r="Q397" s="10">
        <f t="shared" si="120"/>
        <v>442.56533542457271</v>
      </c>
      <c r="R397" s="24">
        <f t="shared" si="114"/>
        <v>0</v>
      </c>
      <c r="S397" s="25">
        <f>SUM($R$8:R397)</f>
        <v>-3.6503839422238674E-17</v>
      </c>
      <c r="T397" s="26">
        <f t="shared" si="115"/>
        <v>-1.6155333938187799E-14</v>
      </c>
      <c r="U397" s="27"/>
      <c r="V397" s="28">
        <f t="shared" si="116"/>
        <v>18213.5</v>
      </c>
      <c r="W397" s="16"/>
      <c r="X397" s="11"/>
      <c r="Y397" s="16"/>
      <c r="AA397" s="46">
        <f t="shared" si="121"/>
        <v>0</v>
      </c>
      <c r="AB397" s="46" t="str">
        <f t="shared" si="122"/>
        <v>0</v>
      </c>
      <c r="AC397" s="46" t="str">
        <f t="shared" si="123"/>
        <v>0</v>
      </c>
      <c r="AD397" s="46">
        <f t="shared" si="124"/>
        <v>4940</v>
      </c>
    </row>
    <row r="398" spans="1:30" x14ac:dyDescent="0.25">
      <c r="A398" s="16"/>
      <c r="B398" s="13">
        <v>391</v>
      </c>
      <c r="C398" s="47">
        <f t="shared" si="117"/>
        <v>43428</v>
      </c>
      <c r="D398" s="48">
        <f t="shared" si="118"/>
        <v>5040</v>
      </c>
      <c r="E398" s="14" t="s">
        <v>2</v>
      </c>
      <c r="F398" s="9">
        <f t="shared" si="125"/>
        <v>0.01</v>
      </c>
      <c r="G398" s="14" t="s">
        <v>3</v>
      </c>
      <c r="H398" s="15">
        <f t="shared" si="119"/>
        <v>50.4</v>
      </c>
      <c r="I398" s="17"/>
      <c r="J398" s="18">
        <f t="shared" si="108"/>
        <v>57.600000000000136</v>
      </c>
      <c r="K398" s="19" t="str">
        <f t="shared" si="109"/>
        <v>-</v>
      </c>
      <c r="L398" s="20" t="str">
        <f t="shared" si="110"/>
        <v>0</v>
      </c>
      <c r="M398" s="13" t="str">
        <f t="shared" si="111"/>
        <v>=</v>
      </c>
      <c r="N398" s="23">
        <f t="shared" si="112"/>
        <v>0</v>
      </c>
      <c r="O398" s="21"/>
      <c r="P398" s="23">
        <f t="shared" si="113"/>
        <v>0</v>
      </c>
      <c r="Q398" s="10">
        <f t="shared" si="120"/>
        <v>443.00790075999726</v>
      </c>
      <c r="R398" s="24">
        <f t="shared" si="114"/>
        <v>0</v>
      </c>
      <c r="S398" s="25">
        <f>SUM($R$8:R398)</f>
        <v>-3.6503839422238674E-17</v>
      </c>
      <c r="T398" s="26">
        <f t="shared" si="115"/>
        <v>-1.6171489272125987E-14</v>
      </c>
      <c r="U398" s="27"/>
      <c r="V398" s="28">
        <f t="shared" si="116"/>
        <v>18396</v>
      </c>
      <c r="W398" s="16"/>
      <c r="X398" s="11"/>
      <c r="Y398" s="16"/>
      <c r="AA398" s="46">
        <f t="shared" si="121"/>
        <v>0</v>
      </c>
      <c r="AB398" s="46" t="str">
        <f t="shared" si="122"/>
        <v>0</v>
      </c>
      <c r="AC398" s="46" t="str">
        <f t="shared" si="123"/>
        <v>0</v>
      </c>
      <c r="AD398" s="46">
        <f t="shared" si="124"/>
        <v>4940</v>
      </c>
    </row>
    <row r="399" spans="1:30" x14ac:dyDescent="0.25">
      <c r="A399" s="16"/>
      <c r="B399" s="13">
        <v>392</v>
      </c>
      <c r="C399" s="47">
        <f t="shared" si="117"/>
        <v>43429</v>
      </c>
      <c r="D399" s="48">
        <f t="shared" si="118"/>
        <v>5040</v>
      </c>
      <c r="E399" s="14" t="s">
        <v>2</v>
      </c>
      <c r="F399" s="9">
        <f t="shared" si="125"/>
        <v>0.01</v>
      </c>
      <c r="G399" s="14" t="s">
        <v>3</v>
      </c>
      <c r="H399" s="15">
        <f t="shared" si="119"/>
        <v>50.4</v>
      </c>
      <c r="I399" s="17"/>
      <c r="J399" s="18">
        <f t="shared" si="108"/>
        <v>108.00000000000014</v>
      </c>
      <c r="K399" s="19" t="str">
        <f t="shared" si="109"/>
        <v>-</v>
      </c>
      <c r="L399" s="20" t="str">
        <f t="shared" si="110"/>
        <v>0</v>
      </c>
      <c r="M399" s="13" t="str">
        <f t="shared" si="111"/>
        <v>=</v>
      </c>
      <c r="N399" s="23">
        <f t="shared" si="112"/>
        <v>0</v>
      </c>
      <c r="O399" s="21"/>
      <c r="P399" s="23">
        <f t="shared" si="113"/>
        <v>0</v>
      </c>
      <c r="Q399" s="10">
        <f t="shared" si="120"/>
        <v>443.45090866075725</v>
      </c>
      <c r="R399" s="24">
        <f t="shared" si="114"/>
        <v>0</v>
      </c>
      <c r="S399" s="25">
        <f>SUM($R$8:R399)</f>
        <v>-3.6503839422238674E-17</v>
      </c>
      <c r="T399" s="26">
        <f t="shared" si="115"/>
        <v>-1.6187660761398111E-14</v>
      </c>
      <c r="U399" s="27"/>
      <c r="V399" s="28">
        <f t="shared" si="116"/>
        <v>18396</v>
      </c>
      <c r="W399" s="16"/>
      <c r="X399" s="11"/>
      <c r="Y399" s="16"/>
      <c r="AA399" s="46">
        <f t="shared" si="121"/>
        <v>0</v>
      </c>
      <c r="AB399" s="46" t="str">
        <f t="shared" si="122"/>
        <v>0</v>
      </c>
      <c r="AC399" s="46" t="str">
        <f t="shared" si="123"/>
        <v>0</v>
      </c>
      <c r="AD399" s="46">
        <f t="shared" si="124"/>
        <v>4940</v>
      </c>
    </row>
    <row r="400" spans="1:30" x14ac:dyDescent="0.25">
      <c r="A400" s="16"/>
      <c r="B400" s="13">
        <v>393</v>
      </c>
      <c r="C400" s="47">
        <f t="shared" si="117"/>
        <v>43430</v>
      </c>
      <c r="D400" s="48">
        <f t="shared" si="118"/>
        <v>5040</v>
      </c>
      <c r="E400" s="14" t="s">
        <v>2</v>
      </c>
      <c r="F400" s="9">
        <f t="shared" si="125"/>
        <v>0.01</v>
      </c>
      <c r="G400" s="14" t="s">
        <v>3</v>
      </c>
      <c r="H400" s="15">
        <f t="shared" si="119"/>
        <v>50.4</v>
      </c>
      <c r="I400" s="17"/>
      <c r="J400" s="18">
        <f t="shared" si="108"/>
        <v>158.40000000000015</v>
      </c>
      <c r="K400" s="19" t="str">
        <f t="shared" si="109"/>
        <v>-</v>
      </c>
      <c r="L400" s="20" t="str">
        <f t="shared" si="110"/>
        <v>0</v>
      </c>
      <c r="M400" s="13" t="str">
        <f t="shared" si="111"/>
        <v>=</v>
      </c>
      <c r="N400" s="23">
        <f t="shared" si="112"/>
        <v>0</v>
      </c>
      <c r="O400" s="21"/>
      <c r="P400" s="23">
        <f t="shared" si="113"/>
        <v>0</v>
      </c>
      <c r="Q400" s="10">
        <f t="shared" si="120"/>
        <v>443.89435956941799</v>
      </c>
      <c r="R400" s="24">
        <f t="shared" si="114"/>
        <v>0</v>
      </c>
      <c r="S400" s="25">
        <f>SUM($R$8:R400)</f>
        <v>-3.6503839422238674E-17</v>
      </c>
      <c r="T400" s="26">
        <f t="shared" si="115"/>
        <v>-1.6203848422159508E-14</v>
      </c>
      <c r="U400" s="27"/>
      <c r="V400" s="28">
        <f t="shared" si="116"/>
        <v>18396</v>
      </c>
      <c r="W400" s="16"/>
      <c r="X400" s="11"/>
      <c r="Y400" s="16"/>
      <c r="AA400" s="46">
        <f t="shared" si="121"/>
        <v>0</v>
      </c>
      <c r="AB400" s="46" t="str">
        <f t="shared" si="122"/>
        <v>0</v>
      </c>
      <c r="AC400" s="46" t="str">
        <f t="shared" si="123"/>
        <v>0</v>
      </c>
      <c r="AD400" s="46">
        <f t="shared" si="124"/>
        <v>4940</v>
      </c>
    </row>
    <row r="401" spans="1:30" x14ac:dyDescent="0.25">
      <c r="A401" s="16"/>
      <c r="B401" s="13">
        <v>394</v>
      </c>
      <c r="C401" s="47">
        <f t="shared" si="117"/>
        <v>43431</v>
      </c>
      <c r="D401" s="48">
        <f t="shared" si="118"/>
        <v>5040</v>
      </c>
      <c r="E401" s="14" t="s">
        <v>2</v>
      </c>
      <c r="F401" s="9">
        <f t="shared" si="125"/>
        <v>0.01</v>
      </c>
      <c r="G401" s="14" t="s">
        <v>3</v>
      </c>
      <c r="H401" s="15">
        <f t="shared" si="119"/>
        <v>50.4</v>
      </c>
      <c r="I401" s="17"/>
      <c r="J401" s="18">
        <f t="shared" si="108"/>
        <v>208.80000000000015</v>
      </c>
      <c r="K401" s="19" t="str">
        <f t="shared" si="109"/>
        <v>-</v>
      </c>
      <c r="L401" s="20" t="str">
        <f t="shared" si="110"/>
        <v>0</v>
      </c>
      <c r="M401" s="13" t="str">
        <f t="shared" si="111"/>
        <v>=</v>
      </c>
      <c r="N401" s="23">
        <f t="shared" si="112"/>
        <v>0</v>
      </c>
      <c r="O401" s="21"/>
      <c r="P401" s="23">
        <f t="shared" si="113"/>
        <v>0</v>
      </c>
      <c r="Q401" s="10">
        <f t="shared" si="120"/>
        <v>444.3382539289874</v>
      </c>
      <c r="R401" s="24">
        <f t="shared" si="114"/>
        <v>0</v>
      </c>
      <c r="S401" s="25">
        <f>SUM($R$8:R401)</f>
        <v>-3.6503839422238674E-17</v>
      </c>
      <c r="T401" s="26">
        <f t="shared" si="115"/>
        <v>-1.6220052270581669E-14</v>
      </c>
      <c r="U401" s="27"/>
      <c r="V401" s="28">
        <f t="shared" si="116"/>
        <v>18396</v>
      </c>
      <c r="W401" s="16"/>
      <c r="X401" s="11"/>
      <c r="Y401" s="16"/>
      <c r="AA401" s="46">
        <f t="shared" si="121"/>
        <v>0</v>
      </c>
      <c r="AB401" s="46" t="str">
        <f t="shared" si="122"/>
        <v>0</v>
      </c>
      <c r="AC401" s="46" t="str">
        <f t="shared" si="123"/>
        <v>0</v>
      </c>
      <c r="AD401" s="46">
        <f t="shared" si="124"/>
        <v>4940</v>
      </c>
    </row>
    <row r="402" spans="1:30" x14ac:dyDescent="0.25">
      <c r="A402" s="16"/>
      <c r="B402" s="13">
        <v>395</v>
      </c>
      <c r="C402" s="47">
        <f t="shared" si="117"/>
        <v>43432</v>
      </c>
      <c r="D402" s="48">
        <f t="shared" si="118"/>
        <v>5040</v>
      </c>
      <c r="E402" s="14" t="s">
        <v>2</v>
      </c>
      <c r="F402" s="9">
        <f t="shared" si="125"/>
        <v>0.01</v>
      </c>
      <c r="G402" s="14" t="s">
        <v>3</v>
      </c>
      <c r="H402" s="15">
        <f t="shared" si="119"/>
        <v>50.4</v>
      </c>
      <c r="I402" s="17"/>
      <c r="J402" s="18">
        <f t="shared" si="108"/>
        <v>259.20000000000016</v>
      </c>
      <c r="K402" s="19" t="str">
        <f t="shared" si="109"/>
        <v>-</v>
      </c>
      <c r="L402" s="20" t="str">
        <f t="shared" si="110"/>
        <v>0</v>
      </c>
      <c r="M402" s="13" t="str">
        <f t="shared" si="111"/>
        <v>=</v>
      </c>
      <c r="N402" s="23">
        <f t="shared" si="112"/>
        <v>0</v>
      </c>
      <c r="O402" s="21"/>
      <c r="P402" s="23">
        <f t="shared" si="113"/>
        <v>0</v>
      </c>
      <c r="Q402" s="10">
        <f t="shared" si="120"/>
        <v>444.7825921829164</v>
      </c>
      <c r="R402" s="24">
        <f t="shared" si="114"/>
        <v>0</v>
      </c>
      <c r="S402" s="25">
        <f>SUM($R$8:R402)</f>
        <v>-3.6503839422238674E-17</v>
      </c>
      <c r="T402" s="26">
        <f t="shared" si="115"/>
        <v>-1.6236272322852251E-14</v>
      </c>
      <c r="U402" s="27"/>
      <c r="V402" s="28">
        <f t="shared" si="116"/>
        <v>18396</v>
      </c>
      <c r="W402" s="16"/>
      <c r="X402" s="11"/>
      <c r="Y402" s="16"/>
      <c r="AA402" s="46">
        <f t="shared" si="121"/>
        <v>0</v>
      </c>
      <c r="AB402" s="46" t="str">
        <f t="shared" si="122"/>
        <v>0</v>
      </c>
      <c r="AC402" s="46" t="str">
        <f t="shared" si="123"/>
        <v>0</v>
      </c>
      <c r="AD402" s="46">
        <f t="shared" si="124"/>
        <v>4940</v>
      </c>
    </row>
    <row r="403" spans="1:30" x14ac:dyDescent="0.25">
      <c r="A403" s="16"/>
      <c r="B403" s="13">
        <v>396</v>
      </c>
      <c r="C403" s="47">
        <f t="shared" si="117"/>
        <v>43433</v>
      </c>
      <c r="D403" s="48">
        <f t="shared" si="118"/>
        <v>5040</v>
      </c>
      <c r="E403" s="14" t="s">
        <v>2</v>
      </c>
      <c r="F403" s="9">
        <f t="shared" si="125"/>
        <v>0.01</v>
      </c>
      <c r="G403" s="14" t="s">
        <v>3</v>
      </c>
      <c r="H403" s="15">
        <f t="shared" si="119"/>
        <v>50.4</v>
      </c>
      <c r="I403" s="17"/>
      <c r="J403" s="18">
        <f t="shared" si="108"/>
        <v>309.60000000000014</v>
      </c>
      <c r="K403" s="19" t="str">
        <f t="shared" si="109"/>
        <v>-</v>
      </c>
      <c r="L403" s="20" t="str">
        <f t="shared" si="110"/>
        <v>0</v>
      </c>
      <c r="M403" s="13" t="str">
        <f t="shared" si="111"/>
        <v>=</v>
      </c>
      <c r="N403" s="23">
        <f t="shared" si="112"/>
        <v>0</v>
      </c>
      <c r="O403" s="21"/>
      <c r="P403" s="23">
        <f t="shared" si="113"/>
        <v>0</v>
      </c>
      <c r="Q403" s="10">
        <f t="shared" si="120"/>
        <v>445.22737477509929</v>
      </c>
      <c r="R403" s="24">
        <f t="shared" si="114"/>
        <v>0</v>
      </c>
      <c r="S403" s="25">
        <f>SUM($R$8:R403)</f>
        <v>-3.6503839422238674E-17</v>
      </c>
      <c r="T403" s="26">
        <f t="shared" si="115"/>
        <v>-1.6252508595175102E-14</v>
      </c>
      <c r="U403" s="27"/>
      <c r="V403" s="28">
        <f t="shared" si="116"/>
        <v>18396</v>
      </c>
      <c r="W403" s="16"/>
      <c r="X403" s="11"/>
      <c r="Y403" s="16"/>
      <c r="AA403" s="46">
        <f t="shared" si="121"/>
        <v>0</v>
      </c>
      <c r="AB403" s="46" t="str">
        <f t="shared" si="122"/>
        <v>0</v>
      </c>
      <c r="AC403" s="46" t="str">
        <f t="shared" si="123"/>
        <v>0</v>
      </c>
      <c r="AD403" s="46">
        <f t="shared" si="124"/>
        <v>4940</v>
      </c>
    </row>
    <row r="404" spans="1:30" x14ac:dyDescent="0.25">
      <c r="A404" s="16"/>
      <c r="B404" s="13">
        <v>397</v>
      </c>
      <c r="C404" s="47">
        <f t="shared" si="117"/>
        <v>43434</v>
      </c>
      <c r="D404" s="48">
        <f t="shared" si="118"/>
        <v>5040</v>
      </c>
      <c r="E404" s="14" t="s">
        <v>2</v>
      </c>
      <c r="F404" s="9">
        <f t="shared" si="125"/>
        <v>0.01</v>
      </c>
      <c r="G404" s="14" t="s">
        <v>3</v>
      </c>
      <c r="H404" s="15">
        <f t="shared" si="119"/>
        <v>50.4</v>
      </c>
      <c r="I404" s="17"/>
      <c r="J404" s="18">
        <f t="shared" si="108"/>
        <v>360.00000000000011</v>
      </c>
      <c r="K404" s="19" t="str">
        <f t="shared" si="109"/>
        <v>-</v>
      </c>
      <c r="L404" s="20" t="str">
        <f t="shared" si="110"/>
        <v>0</v>
      </c>
      <c r="M404" s="13" t="str">
        <f t="shared" si="111"/>
        <v>=</v>
      </c>
      <c r="N404" s="23">
        <f t="shared" si="112"/>
        <v>0</v>
      </c>
      <c r="O404" s="21"/>
      <c r="P404" s="23">
        <f t="shared" si="113"/>
        <v>0</v>
      </c>
      <c r="Q404" s="10">
        <f t="shared" si="120"/>
        <v>445.67260214987436</v>
      </c>
      <c r="R404" s="24">
        <f t="shared" si="114"/>
        <v>0</v>
      </c>
      <c r="S404" s="25">
        <f>SUM($R$8:R404)</f>
        <v>-3.6503839422238674E-17</v>
      </c>
      <c r="T404" s="26">
        <f t="shared" si="115"/>
        <v>-1.6268761103770277E-14</v>
      </c>
      <c r="U404" s="27"/>
      <c r="V404" s="28">
        <f t="shared" si="116"/>
        <v>18396</v>
      </c>
      <c r="W404" s="16"/>
      <c r="X404" s="11"/>
      <c r="Y404" s="16"/>
      <c r="AA404" s="46">
        <f t="shared" si="121"/>
        <v>0</v>
      </c>
      <c r="AB404" s="46" t="str">
        <f t="shared" si="122"/>
        <v>0</v>
      </c>
      <c r="AC404" s="46" t="str">
        <f t="shared" si="123"/>
        <v>0</v>
      </c>
      <c r="AD404" s="46">
        <f t="shared" si="124"/>
        <v>4940</v>
      </c>
    </row>
    <row r="405" spans="1:30" x14ac:dyDescent="0.25">
      <c r="A405" s="16"/>
      <c r="B405" s="13">
        <v>398</v>
      </c>
      <c r="C405" s="47">
        <f t="shared" si="117"/>
        <v>43435</v>
      </c>
      <c r="D405" s="48">
        <f t="shared" si="118"/>
        <v>5040</v>
      </c>
      <c r="E405" s="14" t="s">
        <v>2</v>
      </c>
      <c r="F405" s="9">
        <f t="shared" si="125"/>
        <v>0.01</v>
      </c>
      <c r="G405" s="14" t="s">
        <v>3</v>
      </c>
      <c r="H405" s="15">
        <f t="shared" si="119"/>
        <v>50.4</v>
      </c>
      <c r="I405" s="17"/>
      <c r="J405" s="18">
        <f t="shared" si="108"/>
        <v>410.40000000000009</v>
      </c>
      <c r="K405" s="19" t="str">
        <f t="shared" si="109"/>
        <v>-</v>
      </c>
      <c r="L405" s="20" t="str">
        <f t="shared" si="110"/>
        <v>0</v>
      </c>
      <c r="M405" s="13" t="str">
        <f t="shared" si="111"/>
        <v>=</v>
      </c>
      <c r="N405" s="23">
        <f t="shared" si="112"/>
        <v>0</v>
      </c>
      <c r="O405" s="21"/>
      <c r="P405" s="23">
        <f t="shared" si="113"/>
        <v>0</v>
      </c>
      <c r="Q405" s="10">
        <f t="shared" si="120"/>
        <v>446.11827475202426</v>
      </c>
      <c r="R405" s="24">
        <f t="shared" si="114"/>
        <v>0</v>
      </c>
      <c r="S405" s="25">
        <f>SUM($R$8:R405)</f>
        <v>-3.6503839422238674E-17</v>
      </c>
      <c r="T405" s="26">
        <f t="shared" si="115"/>
        <v>-1.6285029864874048E-14</v>
      </c>
      <c r="U405" s="27"/>
      <c r="V405" s="28">
        <f t="shared" si="116"/>
        <v>18396</v>
      </c>
      <c r="W405" s="16"/>
      <c r="X405" s="11"/>
      <c r="Y405" s="16"/>
      <c r="AA405" s="46">
        <f t="shared" si="121"/>
        <v>0</v>
      </c>
      <c r="AB405" s="46" t="str">
        <f t="shared" si="122"/>
        <v>0</v>
      </c>
      <c r="AC405" s="46" t="str">
        <f t="shared" si="123"/>
        <v>0</v>
      </c>
      <c r="AD405" s="46">
        <f t="shared" si="124"/>
        <v>4940</v>
      </c>
    </row>
    <row r="406" spans="1:30" x14ac:dyDescent="0.25">
      <c r="A406" s="16"/>
      <c r="B406" s="13">
        <v>399</v>
      </c>
      <c r="C406" s="47">
        <f t="shared" si="117"/>
        <v>43436</v>
      </c>
      <c r="D406" s="48">
        <f t="shared" si="118"/>
        <v>5040</v>
      </c>
      <c r="E406" s="14" t="s">
        <v>2</v>
      </c>
      <c r="F406" s="9">
        <f t="shared" si="125"/>
        <v>0.01</v>
      </c>
      <c r="G406" s="14" t="s">
        <v>3</v>
      </c>
      <c r="H406" s="15">
        <f t="shared" si="119"/>
        <v>50.4</v>
      </c>
      <c r="I406" s="17"/>
      <c r="J406" s="18">
        <f t="shared" si="108"/>
        <v>460.80000000000007</v>
      </c>
      <c r="K406" s="19" t="str">
        <f t="shared" si="109"/>
        <v>-</v>
      </c>
      <c r="L406" s="20" t="str">
        <f t="shared" si="110"/>
        <v>0</v>
      </c>
      <c r="M406" s="13" t="str">
        <f t="shared" si="111"/>
        <v>=</v>
      </c>
      <c r="N406" s="23">
        <f t="shared" si="112"/>
        <v>0</v>
      </c>
      <c r="O406" s="21"/>
      <c r="P406" s="23">
        <f t="shared" si="113"/>
        <v>0</v>
      </c>
      <c r="Q406" s="10">
        <f t="shared" si="120"/>
        <v>446.56439302677632</v>
      </c>
      <c r="R406" s="24">
        <f t="shared" si="114"/>
        <v>0</v>
      </c>
      <c r="S406" s="25">
        <f>SUM($R$8:R406)</f>
        <v>-3.6503839422238674E-17</v>
      </c>
      <c r="T406" s="26">
        <f t="shared" si="115"/>
        <v>-1.6301314894738923E-14</v>
      </c>
      <c r="U406" s="27"/>
      <c r="V406" s="28">
        <f t="shared" si="116"/>
        <v>18396</v>
      </c>
      <c r="W406" s="16"/>
      <c r="X406" s="11"/>
      <c r="Y406" s="16"/>
      <c r="AA406" s="46">
        <f t="shared" si="121"/>
        <v>0</v>
      </c>
      <c r="AB406" s="46" t="str">
        <f t="shared" si="122"/>
        <v>0</v>
      </c>
      <c r="AC406" s="46" t="str">
        <f t="shared" si="123"/>
        <v>0</v>
      </c>
      <c r="AD406" s="46">
        <f t="shared" si="124"/>
        <v>4940</v>
      </c>
    </row>
    <row r="407" spans="1:30" x14ac:dyDescent="0.25">
      <c r="A407" s="16"/>
      <c r="B407" s="13">
        <v>400</v>
      </c>
      <c r="C407" s="47">
        <f t="shared" si="117"/>
        <v>43437</v>
      </c>
      <c r="D407" s="48">
        <f t="shared" si="118"/>
        <v>5040</v>
      </c>
      <c r="E407" s="14" t="s">
        <v>2</v>
      </c>
      <c r="F407" s="9">
        <f t="shared" si="125"/>
        <v>0.01</v>
      </c>
      <c r="G407" s="14" t="s">
        <v>3</v>
      </c>
      <c r="H407" s="15">
        <f t="shared" si="119"/>
        <v>50.4</v>
      </c>
      <c r="I407" s="17"/>
      <c r="J407" s="18">
        <f t="shared" si="108"/>
        <v>511.20000000000005</v>
      </c>
      <c r="K407" s="19" t="str">
        <f t="shared" si="109"/>
        <v>-</v>
      </c>
      <c r="L407" s="20" t="str">
        <f t="shared" si="110"/>
        <v>0</v>
      </c>
      <c r="M407" s="13" t="str">
        <f t="shared" si="111"/>
        <v>=</v>
      </c>
      <c r="N407" s="23">
        <f t="shared" si="112"/>
        <v>0</v>
      </c>
      <c r="O407" s="21"/>
      <c r="P407" s="23">
        <f t="shared" si="113"/>
        <v>0</v>
      </c>
      <c r="Q407" s="10">
        <f t="shared" si="120"/>
        <v>447.01095741980311</v>
      </c>
      <c r="R407" s="24">
        <f t="shared" si="114"/>
        <v>0</v>
      </c>
      <c r="S407" s="25">
        <f>SUM($R$8:R407)</f>
        <v>-3.6503839422238674E-17</v>
      </c>
      <c r="T407" s="26">
        <f t="shared" si="115"/>
        <v>-1.6317616209633661E-14</v>
      </c>
      <c r="U407" s="27"/>
      <c r="V407" s="28">
        <f t="shared" si="116"/>
        <v>18396</v>
      </c>
      <c r="W407" s="16"/>
      <c r="X407" s="11"/>
      <c r="Y407" s="16"/>
      <c r="AA407" s="46">
        <f t="shared" si="121"/>
        <v>0</v>
      </c>
      <c r="AB407" s="46" t="str">
        <f t="shared" si="122"/>
        <v>0</v>
      </c>
      <c r="AC407" s="46" t="str">
        <f t="shared" si="123"/>
        <v>0</v>
      </c>
      <c r="AD407" s="46">
        <f t="shared" si="124"/>
        <v>4940</v>
      </c>
    </row>
    <row r="408" spans="1:30" x14ac:dyDescent="0.25">
      <c r="A408" s="16"/>
      <c r="B408" s="13">
        <v>401</v>
      </c>
      <c r="C408" s="47">
        <f t="shared" si="117"/>
        <v>43438</v>
      </c>
      <c r="D408" s="48">
        <f t="shared" si="118"/>
        <v>5040</v>
      </c>
      <c r="E408" s="14" t="s">
        <v>2</v>
      </c>
      <c r="F408" s="9">
        <f t="shared" si="125"/>
        <v>0.01</v>
      </c>
      <c r="G408" s="14" t="s">
        <v>3</v>
      </c>
      <c r="H408" s="15">
        <f t="shared" si="119"/>
        <v>50.4</v>
      </c>
      <c r="I408" s="17"/>
      <c r="J408" s="18">
        <f t="shared" si="108"/>
        <v>561.6</v>
      </c>
      <c r="K408" s="19" t="str">
        <f t="shared" si="109"/>
        <v>-</v>
      </c>
      <c r="L408" s="20" t="str">
        <f t="shared" si="110"/>
        <v>0</v>
      </c>
      <c r="M408" s="13" t="str">
        <f t="shared" si="111"/>
        <v>=</v>
      </c>
      <c r="N408" s="23">
        <f t="shared" si="112"/>
        <v>0</v>
      </c>
      <c r="O408" s="21"/>
      <c r="P408" s="23">
        <f t="shared" si="113"/>
        <v>0</v>
      </c>
      <c r="Q408" s="10">
        <f t="shared" si="120"/>
        <v>447.45796837722293</v>
      </c>
      <c r="R408" s="24">
        <f t="shared" si="114"/>
        <v>0</v>
      </c>
      <c r="S408" s="25">
        <f>SUM($R$8:R408)</f>
        <v>-3.6503839422238674E-17</v>
      </c>
      <c r="T408" s="26">
        <f t="shared" si="115"/>
        <v>-1.6333933825843295E-14</v>
      </c>
      <c r="U408" s="27"/>
      <c r="V408" s="28">
        <f t="shared" si="116"/>
        <v>18396</v>
      </c>
      <c r="W408" s="16"/>
      <c r="X408" s="11"/>
      <c r="Y408" s="16"/>
      <c r="AA408" s="46">
        <f t="shared" si="121"/>
        <v>0</v>
      </c>
      <c r="AB408" s="46" t="str">
        <f t="shared" si="122"/>
        <v>0</v>
      </c>
      <c r="AC408" s="46" t="str">
        <f t="shared" si="123"/>
        <v>0</v>
      </c>
      <c r="AD408" s="46">
        <f t="shared" si="124"/>
        <v>4940</v>
      </c>
    </row>
    <row r="409" spans="1:30" x14ac:dyDescent="0.25">
      <c r="A409" s="16"/>
      <c r="B409" s="13">
        <v>402</v>
      </c>
      <c r="C409" s="47">
        <f t="shared" si="117"/>
        <v>43439</v>
      </c>
      <c r="D409" s="48">
        <f t="shared" si="118"/>
        <v>5040</v>
      </c>
      <c r="E409" s="14" t="s">
        <v>2</v>
      </c>
      <c r="F409" s="9">
        <f t="shared" si="125"/>
        <v>0.01</v>
      </c>
      <c r="G409" s="14" t="s">
        <v>3</v>
      </c>
      <c r="H409" s="15">
        <f t="shared" si="119"/>
        <v>50.4</v>
      </c>
      <c r="I409" s="17"/>
      <c r="J409" s="18">
        <f t="shared" si="108"/>
        <v>612</v>
      </c>
      <c r="K409" s="19" t="str">
        <f t="shared" si="109"/>
        <v>-</v>
      </c>
      <c r="L409" s="20" t="str">
        <f t="shared" si="110"/>
        <v>0</v>
      </c>
      <c r="M409" s="13" t="str">
        <f t="shared" si="111"/>
        <v>=</v>
      </c>
      <c r="N409" s="23">
        <f t="shared" si="112"/>
        <v>0</v>
      </c>
      <c r="O409" s="21"/>
      <c r="P409" s="23">
        <f t="shared" si="113"/>
        <v>0</v>
      </c>
      <c r="Q409" s="10">
        <f t="shared" si="120"/>
        <v>447.90542634560018</v>
      </c>
      <c r="R409" s="24">
        <f t="shared" si="114"/>
        <v>0</v>
      </c>
      <c r="S409" s="25">
        <f>SUM($R$8:R409)</f>
        <v>-3.6503839422238674E-17</v>
      </c>
      <c r="T409" s="26">
        <f t="shared" si="115"/>
        <v>-1.6350267759669139E-14</v>
      </c>
      <c r="U409" s="27"/>
      <c r="V409" s="28">
        <f t="shared" si="116"/>
        <v>18396</v>
      </c>
      <c r="W409" s="16"/>
      <c r="X409" s="11"/>
      <c r="Y409" s="16"/>
      <c r="AA409" s="46">
        <f t="shared" si="121"/>
        <v>0</v>
      </c>
      <c r="AB409" s="46" t="str">
        <f t="shared" si="122"/>
        <v>0</v>
      </c>
      <c r="AC409" s="46" t="str">
        <f t="shared" si="123"/>
        <v>0</v>
      </c>
      <c r="AD409" s="46">
        <f t="shared" si="124"/>
        <v>4940</v>
      </c>
    </row>
    <row r="410" spans="1:30" x14ac:dyDescent="0.25">
      <c r="A410" s="16"/>
      <c r="B410" s="13">
        <v>403</v>
      </c>
      <c r="C410" s="47">
        <f t="shared" si="117"/>
        <v>43440</v>
      </c>
      <c r="D410" s="48">
        <f t="shared" si="118"/>
        <v>5040</v>
      </c>
      <c r="E410" s="14" t="s">
        <v>2</v>
      </c>
      <c r="F410" s="9">
        <f t="shared" si="125"/>
        <v>0.01</v>
      </c>
      <c r="G410" s="14" t="s">
        <v>3</v>
      </c>
      <c r="H410" s="15">
        <f t="shared" si="119"/>
        <v>50.4</v>
      </c>
      <c r="I410" s="17"/>
      <c r="J410" s="18">
        <f t="shared" si="108"/>
        <v>662.4</v>
      </c>
      <c r="K410" s="19" t="str">
        <f t="shared" si="109"/>
        <v>-</v>
      </c>
      <c r="L410" s="20" t="str">
        <f t="shared" si="110"/>
        <v>0</v>
      </c>
      <c r="M410" s="13" t="str">
        <f t="shared" si="111"/>
        <v>=</v>
      </c>
      <c r="N410" s="23">
        <f t="shared" si="112"/>
        <v>0</v>
      </c>
      <c r="O410" s="21"/>
      <c r="P410" s="23">
        <f t="shared" si="113"/>
        <v>0</v>
      </c>
      <c r="Q410" s="10">
        <f t="shared" si="120"/>
        <v>448.35333177194576</v>
      </c>
      <c r="R410" s="24">
        <f t="shared" si="114"/>
        <v>0</v>
      </c>
      <c r="S410" s="25">
        <f>SUM($R$8:R410)</f>
        <v>-3.6503839422238674E-17</v>
      </c>
      <c r="T410" s="26">
        <f t="shared" si="115"/>
        <v>-1.6366618027428808E-14</v>
      </c>
      <c r="U410" s="27"/>
      <c r="V410" s="28">
        <f t="shared" si="116"/>
        <v>18396</v>
      </c>
      <c r="W410" s="16"/>
      <c r="X410" s="11"/>
      <c r="Y410" s="16"/>
      <c r="AA410" s="46">
        <f t="shared" si="121"/>
        <v>0</v>
      </c>
      <c r="AB410" s="46" t="str">
        <f t="shared" si="122"/>
        <v>0</v>
      </c>
      <c r="AC410" s="46" t="str">
        <f t="shared" si="123"/>
        <v>0</v>
      </c>
      <c r="AD410" s="46">
        <f t="shared" si="124"/>
        <v>4940</v>
      </c>
    </row>
    <row r="411" spans="1:30" x14ac:dyDescent="0.25">
      <c r="A411" s="16"/>
      <c r="B411" s="13">
        <v>404</v>
      </c>
      <c r="C411" s="47">
        <f t="shared" si="117"/>
        <v>43441</v>
      </c>
      <c r="D411" s="48">
        <f t="shared" si="118"/>
        <v>5040</v>
      </c>
      <c r="E411" s="14" t="s">
        <v>2</v>
      </c>
      <c r="F411" s="9">
        <f t="shared" si="125"/>
        <v>0.01</v>
      </c>
      <c r="G411" s="14" t="s">
        <v>3</v>
      </c>
      <c r="H411" s="15">
        <f t="shared" si="119"/>
        <v>50.4</v>
      </c>
      <c r="I411" s="17"/>
      <c r="J411" s="18">
        <f t="shared" si="108"/>
        <v>712.8</v>
      </c>
      <c r="K411" s="19" t="str">
        <f t="shared" si="109"/>
        <v>-</v>
      </c>
      <c r="L411" s="20" t="str">
        <f t="shared" si="110"/>
        <v>0</v>
      </c>
      <c r="M411" s="13" t="str">
        <f t="shared" si="111"/>
        <v>=</v>
      </c>
      <c r="N411" s="23">
        <f t="shared" si="112"/>
        <v>0</v>
      </c>
      <c r="O411" s="21"/>
      <c r="P411" s="23">
        <f t="shared" si="113"/>
        <v>0</v>
      </c>
      <c r="Q411" s="10">
        <f t="shared" si="120"/>
        <v>448.80168510371772</v>
      </c>
      <c r="R411" s="24">
        <f t="shared" si="114"/>
        <v>0</v>
      </c>
      <c r="S411" s="25">
        <f>SUM($R$8:R411)</f>
        <v>-3.6503839422238674E-17</v>
      </c>
      <c r="T411" s="26">
        <f t="shared" si="115"/>
        <v>-1.6382984645456239E-14</v>
      </c>
      <c r="U411" s="27"/>
      <c r="V411" s="28">
        <f t="shared" si="116"/>
        <v>18396</v>
      </c>
      <c r="W411" s="16"/>
      <c r="X411" s="11"/>
      <c r="Y411" s="16"/>
      <c r="AA411" s="46">
        <f t="shared" si="121"/>
        <v>0</v>
      </c>
      <c r="AB411" s="46" t="str">
        <f t="shared" si="122"/>
        <v>0</v>
      </c>
      <c r="AC411" s="46" t="str">
        <f t="shared" si="123"/>
        <v>0</v>
      </c>
      <c r="AD411" s="46">
        <f t="shared" si="124"/>
        <v>4940</v>
      </c>
    </row>
    <row r="412" spans="1:30" x14ac:dyDescent="0.25">
      <c r="A412" s="16"/>
      <c r="B412" s="13">
        <v>405</v>
      </c>
      <c r="C412" s="47">
        <f t="shared" si="117"/>
        <v>43442</v>
      </c>
      <c r="D412" s="48">
        <f t="shared" si="118"/>
        <v>5040</v>
      </c>
      <c r="E412" s="14" t="s">
        <v>2</v>
      </c>
      <c r="F412" s="9">
        <f t="shared" si="125"/>
        <v>0.01</v>
      </c>
      <c r="G412" s="14" t="s">
        <v>3</v>
      </c>
      <c r="H412" s="15">
        <f t="shared" si="119"/>
        <v>50.4</v>
      </c>
      <c r="I412" s="17"/>
      <c r="J412" s="18">
        <f t="shared" si="108"/>
        <v>763.19999999999993</v>
      </c>
      <c r="K412" s="19" t="str">
        <f t="shared" si="109"/>
        <v>-</v>
      </c>
      <c r="L412" s="20" t="str">
        <f t="shared" si="110"/>
        <v>0</v>
      </c>
      <c r="M412" s="13" t="str">
        <f t="shared" si="111"/>
        <v>=</v>
      </c>
      <c r="N412" s="23">
        <f t="shared" si="112"/>
        <v>0</v>
      </c>
      <c r="O412" s="21"/>
      <c r="P412" s="23">
        <f t="shared" si="113"/>
        <v>0</v>
      </c>
      <c r="Q412" s="10">
        <f t="shared" si="120"/>
        <v>449.25048678882143</v>
      </c>
      <c r="R412" s="24">
        <f t="shared" si="114"/>
        <v>0</v>
      </c>
      <c r="S412" s="25">
        <f>SUM($R$8:R412)</f>
        <v>-3.6503839422238674E-17</v>
      </c>
      <c r="T412" s="26">
        <f t="shared" si="115"/>
        <v>-1.6399367630101694E-14</v>
      </c>
      <c r="U412" s="27"/>
      <c r="V412" s="28">
        <f t="shared" si="116"/>
        <v>18396</v>
      </c>
      <c r="W412" s="16"/>
      <c r="X412" s="11"/>
      <c r="Y412" s="16"/>
      <c r="AA412" s="46">
        <f t="shared" si="121"/>
        <v>0</v>
      </c>
      <c r="AB412" s="46" t="str">
        <f t="shared" si="122"/>
        <v>0</v>
      </c>
      <c r="AC412" s="46" t="str">
        <f t="shared" si="123"/>
        <v>0</v>
      </c>
      <c r="AD412" s="46">
        <f t="shared" si="124"/>
        <v>4940</v>
      </c>
    </row>
    <row r="413" spans="1:30" x14ac:dyDescent="0.25">
      <c r="A413" s="16"/>
      <c r="B413" s="13">
        <v>406</v>
      </c>
      <c r="C413" s="47">
        <f t="shared" si="117"/>
        <v>43443</v>
      </c>
      <c r="D413" s="48">
        <f t="shared" si="118"/>
        <v>5040</v>
      </c>
      <c r="E413" s="14" t="s">
        <v>2</v>
      </c>
      <c r="F413" s="9">
        <f t="shared" si="125"/>
        <v>0.01</v>
      </c>
      <c r="G413" s="14" t="s">
        <v>3</v>
      </c>
      <c r="H413" s="15">
        <f t="shared" si="119"/>
        <v>50.4</v>
      </c>
      <c r="I413" s="17"/>
      <c r="J413" s="18">
        <f t="shared" si="108"/>
        <v>813.59999999999991</v>
      </c>
      <c r="K413" s="19" t="str">
        <f t="shared" si="109"/>
        <v>-</v>
      </c>
      <c r="L413" s="20" t="str">
        <f t="shared" si="110"/>
        <v>0</v>
      </c>
      <c r="M413" s="13" t="str">
        <f t="shared" si="111"/>
        <v>=</v>
      </c>
      <c r="N413" s="23">
        <f t="shared" si="112"/>
        <v>0</v>
      </c>
      <c r="O413" s="21"/>
      <c r="P413" s="23">
        <f t="shared" si="113"/>
        <v>0</v>
      </c>
      <c r="Q413" s="10">
        <f t="shared" si="120"/>
        <v>449.69973727561023</v>
      </c>
      <c r="R413" s="24">
        <f t="shared" si="114"/>
        <v>0</v>
      </c>
      <c r="S413" s="25">
        <f>SUM($R$8:R413)</f>
        <v>-3.6503839422238674E-17</v>
      </c>
      <c r="T413" s="26">
        <f t="shared" si="115"/>
        <v>-1.6415766997731794E-14</v>
      </c>
      <c r="U413" s="27"/>
      <c r="V413" s="28">
        <f t="shared" si="116"/>
        <v>18396</v>
      </c>
      <c r="W413" s="16"/>
      <c r="X413" s="11"/>
      <c r="Y413" s="16"/>
      <c r="AA413" s="46">
        <f t="shared" si="121"/>
        <v>0</v>
      </c>
      <c r="AB413" s="46" t="str">
        <f t="shared" si="122"/>
        <v>0</v>
      </c>
      <c r="AC413" s="46" t="str">
        <f t="shared" si="123"/>
        <v>0</v>
      </c>
      <c r="AD413" s="46">
        <f t="shared" si="124"/>
        <v>4940</v>
      </c>
    </row>
    <row r="414" spans="1:30" x14ac:dyDescent="0.25">
      <c r="A414" s="16"/>
      <c r="B414" s="13">
        <v>407</v>
      </c>
      <c r="C414" s="47">
        <f t="shared" si="117"/>
        <v>43444</v>
      </c>
      <c r="D414" s="48">
        <f t="shared" si="118"/>
        <v>5040</v>
      </c>
      <c r="E414" s="14" t="s">
        <v>2</v>
      </c>
      <c r="F414" s="9">
        <f t="shared" si="125"/>
        <v>0.01</v>
      </c>
      <c r="G414" s="14" t="s">
        <v>3</v>
      </c>
      <c r="H414" s="15">
        <f t="shared" si="119"/>
        <v>50.4</v>
      </c>
      <c r="I414" s="17"/>
      <c r="J414" s="18">
        <f t="shared" si="108"/>
        <v>863.99999999999989</v>
      </c>
      <c r="K414" s="19" t="str">
        <f t="shared" si="109"/>
        <v>-</v>
      </c>
      <c r="L414" s="20" t="str">
        <f t="shared" si="110"/>
        <v>0</v>
      </c>
      <c r="M414" s="13" t="str">
        <f t="shared" si="111"/>
        <v>=</v>
      </c>
      <c r="N414" s="23">
        <f t="shared" si="112"/>
        <v>0</v>
      </c>
      <c r="O414" s="21"/>
      <c r="P414" s="23">
        <f t="shared" si="113"/>
        <v>0</v>
      </c>
      <c r="Q414" s="10">
        <f t="shared" si="120"/>
        <v>450.14943701288587</v>
      </c>
      <c r="R414" s="24">
        <f t="shared" si="114"/>
        <v>0</v>
      </c>
      <c r="S414" s="25">
        <f>SUM($R$8:R414)</f>
        <v>-3.6503839422238674E-17</v>
      </c>
      <c r="T414" s="26">
        <f t="shared" si="115"/>
        <v>-1.6432182764729528E-14</v>
      </c>
      <c r="U414" s="27"/>
      <c r="V414" s="28">
        <f t="shared" si="116"/>
        <v>18396</v>
      </c>
      <c r="W414" s="16"/>
      <c r="X414" s="11"/>
      <c r="Y414" s="16"/>
      <c r="AA414" s="46">
        <f t="shared" si="121"/>
        <v>0</v>
      </c>
      <c r="AB414" s="46" t="str">
        <f t="shared" si="122"/>
        <v>0</v>
      </c>
      <c r="AC414" s="46" t="str">
        <f t="shared" si="123"/>
        <v>0</v>
      </c>
      <c r="AD414" s="46">
        <f t="shared" si="124"/>
        <v>4940</v>
      </c>
    </row>
    <row r="415" spans="1:30" x14ac:dyDescent="0.25">
      <c r="A415" s="16"/>
      <c r="B415" s="13">
        <v>408</v>
      </c>
      <c r="C415" s="47">
        <f t="shared" si="117"/>
        <v>43445</v>
      </c>
      <c r="D415" s="48">
        <f t="shared" si="118"/>
        <v>5040</v>
      </c>
      <c r="E415" s="14" t="s">
        <v>2</v>
      </c>
      <c r="F415" s="9">
        <f t="shared" si="125"/>
        <v>0.01</v>
      </c>
      <c r="G415" s="14" t="s">
        <v>3</v>
      </c>
      <c r="H415" s="15">
        <f t="shared" si="119"/>
        <v>50.4</v>
      </c>
      <c r="I415" s="17"/>
      <c r="J415" s="18">
        <f t="shared" si="108"/>
        <v>914.39999999999986</v>
      </c>
      <c r="K415" s="19" t="str">
        <f t="shared" si="109"/>
        <v>-</v>
      </c>
      <c r="L415" s="20" t="str">
        <f t="shared" si="110"/>
        <v>0</v>
      </c>
      <c r="M415" s="13" t="str">
        <f t="shared" si="111"/>
        <v>=</v>
      </c>
      <c r="N415" s="23">
        <f t="shared" si="112"/>
        <v>0</v>
      </c>
      <c r="O415" s="21"/>
      <c r="P415" s="23">
        <f t="shared" si="113"/>
        <v>0</v>
      </c>
      <c r="Q415" s="10">
        <f t="shared" si="120"/>
        <v>450.59958644989877</v>
      </c>
      <c r="R415" s="24">
        <f t="shared" si="114"/>
        <v>0</v>
      </c>
      <c r="S415" s="25">
        <f>SUM($R$8:R415)</f>
        <v>-3.6503839422238674E-17</v>
      </c>
      <c r="T415" s="26">
        <f t="shared" si="115"/>
        <v>-1.6448614947494259E-14</v>
      </c>
      <c r="U415" s="27"/>
      <c r="V415" s="28">
        <f t="shared" si="116"/>
        <v>18396</v>
      </c>
      <c r="W415" s="16"/>
      <c r="X415" s="11"/>
      <c r="Y415" s="16"/>
      <c r="AA415" s="46">
        <f t="shared" si="121"/>
        <v>0</v>
      </c>
      <c r="AB415" s="46" t="str">
        <f t="shared" si="122"/>
        <v>0</v>
      </c>
      <c r="AC415" s="46" t="str">
        <f t="shared" si="123"/>
        <v>0</v>
      </c>
      <c r="AD415" s="46">
        <f t="shared" si="124"/>
        <v>4940</v>
      </c>
    </row>
    <row r="416" spans="1:30" x14ac:dyDescent="0.25">
      <c r="A416" s="16"/>
      <c r="B416" s="13">
        <v>409</v>
      </c>
      <c r="C416" s="47">
        <f t="shared" si="117"/>
        <v>43446</v>
      </c>
      <c r="D416" s="48">
        <f t="shared" si="118"/>
        <v>5040</v>
      </c>
      <c r="E416" s="14" t="s">
        <v>2</v>
      </c>
      <c r="F416" s="9">
        <f t="shared" si="125"/>
        <v>0.01</v>
      </c>
      <c r="G416" s="14" t="s">
        <v>3</v>
      </c>
      <c r="H416" s="15">
        <f t="shared" si="119"/>
        <v>50.4</v>
      </c>
      <c r="I416" s="17"/>
      <c r="J416" s="18">
        <f t="shared" si="108"/>
        <v>964.79999999999984</v>
      </c>
      <c r="K416" s="19" t="str">
        <f t="shared" si="109"/>
        <v>-</v>
      </c>
      <c r="L416" s="20" t="str">
        <f t="shared" si="110"/>
        <v>0</v>
      </c>
      <c r="M416" s="13" t="str">
        <f t="shared" si="111"/>
        <v>=</v>
      </c>
      <c r="N416" s="23">
        <f t="shared" si="112"/>
        <v>0</v>
      </c>
      <c r="O416" s="21"/>
      <c r="P416" s="23">
        <f t="shared" si="113"/>
        <v>0</v>
      </c>
      <c r="Q416" s="10">
        <f t="shared" si="120"/>
        <v>451.05018603634869</v>
      </c>
      <c r="R416" s="24">
        <f t="shared" si="114"/>
        <v>0</v>
      </c>
      <c r="S416" s="25">
        <f>SUM($R$8:R416)</f>
        <v>-3.6503839422238674E-17</v>
      </c>
      <c r="T416" s="26">
        <f t="shared" si="115"/>
        <v>-1.6465063562441752E-14</v>
      </c>
      <c r="U416" s="27"/>
      <c r="V416" s="28">
        <f t="shared" si="116"/>
        <v>18396</v>
      </c>
      <c r="W416" s="16"/>
      <c r="X416" s="11"/>
      <c r="Y416" s="16"/>
      <c r="AA416" s="46">
        <f t="shared" si="121"/>
        <v>0</v>
      </c>
      <c r="AB416" s="46" t="str">
        <f t="shared" si="122"/>
        <v>0</v>
      </c>
      <c r="AC416" s="46" t="str">
        <f t="shared" si="123"/>
        <v>0</v>
      </c>
      <c r="AD416" s="46">
        <f t="shared" si="124"/>
        <v>4940</v>
      </c>
    </row>
    <row r="417" spans="1:30" x14ac:dyDescent="0.25">
      <c r="A417" s="16"/>
      <c r="B417" s="13">
        <v>410</v>
      </c>
      <c r="C417" s="47">
        <f t="shared" si="117"/>
        <v>43447</v>
      </c>
      <c r="D417" s="48">
        <f t="shared" si="118"/>
        <v>5040</v>
      </c>
      <c r="E417" s="14" t="s">
        <v>2</v>
      </c>
      <c r="F417" s="9">
        <f t="shared" si="125"/>
        <v>0.01</v>
      </c>
      <c r="G417" s="14" t="s">
        <v>3</v>
      </c>
      <c r="H417" s="15">
        <f t="shared" si="119"/>
        <v>50.4</v>
      </c>
      <c r="I417" s="17"/>
      <c r="J417" s="18">
        <f t="shared" si="108"/>
        <v>1015.1999999999998</v>
      </c>
      <c r="K417" s="19" t="str">
        <f t="shared" si="109"/>
        <v>-</v>
      </c>
      <c r="L417" s="20">
        <f t="shared" si="110"/>
        <v>1010</v>
      </c>
      <c r="M417" s="13" t="str">
        <f t="shared" si="111"/>
        <v>=</v>
      </c>
      <c r="N417" s="23">
        <f t="shared" si="112"/>
        <v>5.1999999999998181</v>
      </c>
      <c r="O417" s="21"/>
      <c r="P417" s="23">
        <f t="shared" si="113"/>
        <v>0</v>
      </c>
      <c r="Q417" s="10">
        <f t="shared" si="120"/>
        <v>451.50123622238505</v>
      </c>
      <c r="R417" s="24">
        <f t="shared" si="114"/>
        <v>0</v>
      </c>
      <c r="S417" s="25">
        <f>SUM($R$8:R417)</f>
        <v>-3.6503839422238674E-17</v>
      </c>
      <c r="T417" s="26">
        <f t="shared" si="115"/>
        <v>-1.6481528626004196E-14</v>
      </c>
      <c r="U417" s="27"/>
      <c r="V417" s="28">
        <f t="shared" si="116"/>
        <v>18396</v>
      </c>
      <c r="W417" s="16"/>
      <c r="X417" s="11"/>
      <c r="Y417" s="16"/>
      <c r="AA417" s="46">
        <f t="shared" si="121"/>
        <v>0</v>
      </c>
      <c r="AB417" s="46" t="str">
        <f t="shared" si="122"/>
        <v>0</v>
      </c>
      <c r="AC417" s="46">
        <f t="shared" si="123"/>
        <v>1010</v>
      </c>
      <c r="AD417" s="46">
        <f t="shared" si="124"/>
        <v>4940</v>
      </c>
    </row>
    <row r="418" spans="1:30" x14ac:dyDescent="0.25">
      <c r="A418" s="16"/>
      <c r="B418" s="13">
        <v>411</v>
      </c>
      <c r="C418" s="47">
        <f t="shared" si="117"/>
        <v>43448</v>
      </c>
      <c r="D418" s="48">
        <f t="shared" si="118"/>
        <v>6050</v>
      </c>
      <c r="E418" s="14" t="s">
        <v>2</v>
      </c>
      <c r="F418" s="9">
        <f t="shared" si="125"/>
        <v>0.01</v>
      </c>
      <c r="G418" s="14" t="s">
        <v>3</v>
      </c>
      <c r="H418" s="15">
        <f t="shared" si="119"/>
        <v>61.51</v>
      </c>
      <c r="I418" s="17"/>
      <c r="J418" s="18">
        <f t="shared" si="108"/>
        <v>66.709999999999809</v>
      </c>
      <c r="K418" s="19" t="str">
        <f t="shared" si="109"/>
        <v>-</v>
      </c>
      <c r="L418" s="20" t="str">
        <f t="shared" si="110"/>
        <v>0</v>
      </c>
      <c r="M418" s="13" t="str">
        <f t="shared" si="111"/>
        <v>=</v>
      </c>
      <c r="N418" s="23">
        <f t="shared" si="112"/>
        <v>0</v>
      </c>
      <c r="O418" s="21"/>
      <c r="P418" s="23">
        <f t="shared" si="113"/>
        <v>0</v>
      </c>
      <c r="Q418" s="10">
        <f t="shared" si="120"/>
        <v>451.95273745860743</v>
      </c>
      <c r="R418" s="24">
        <f t="shared" si="114"/>
        <v>0</v>
      </c>
      <c r="S418" s="25">
        <f>SUM($R$8:R418)</f>
        <v>-3.6503839422238674E-17</v>
      </c>
      <c r="T418" s="26">
        <f t="shared" si="115"/>
        <v>-1.6498010154630199E-14</v>
      </c>
      <c r="U418" s="27"/>
      <c r="V418" s="28">
        <f t="shared" si="116"/>
        <v>22451.149999999998</v>
      </c>
      <c r="W418" s="16"/>
      <c r="X418" s="11"/>
      <c r="Y418" s="16"/>
      <c r="AA418" s="46">
        <f t="shared" si="121"/>
        <v>0</v>
      </c>
      <c r="AB418" s="46" t="str">
        <f t="shared" si="122"/>
        <v>0</v>
      </c>
      <c r="AC418" s="46">
        <f t="shared" si="123"/>
        <v>1010</v>
      </c>
      <c r="AD418" s="46">
        <f t="shared" si="124"/>
        <v>4940</v>
      </c>
    </row>
    <row r="419" spans="1:30" x14ac:dyDescent="0.25">
      <c r="A419" s="16"/>
      <c r="B419" s="13">
        <v>412</v>
      </c>
      <c r="C419" s="47">
        <f t="shared" si="117"/>
        <v>43449</v>
      </c>
      <c r="D419" s="48">
        <f t="shared" si="118"/>
        <v>6050</v>
      </c>
      <c r="E419" s="14" t="s">
        <v>2</v>
      </c>
      <c r="F419" s="9">
        <f t="shared" si="125"/>
        <v>0.01</v>
      </c>
      <c r="G419" s="14" t="s">
        <v>3</v>
      </c>
      <c r="H419" s="15">
        <f t="shared" si="119"/>
        <v>61.51</v>
      </c>
      <c r="I419" s="17"/>
      <c r="J419" s="18">
        <f t="shared" si="108"/>
        <v>128.2199999999998</v>
      </c>
      <c r="K419" s="19" t="str">
        <f t="shared" si="109"/>
        <v>-</v>
      </c>
      <c r="L419" s="20" t="str">
        <f t="shared" si="110"/>
        <v>0</v>
      </c>
      <c r="M419" s="13" t="str">
        <f t="shared" si="111"/>
        <v>=</v>
      </c>
      <c r="N419" s="23">
        <f t="shared" si="112"/>
        <v>0</v>
      </c>
      <c r="O419" s="21"/>
      <c r="P419" s="23">
        <f t="shared" si="113"/>
        <v>0</v>
      </c>
      <c r="Q419" s="10">
        <f t="shared" si="120"/>
        <v>452.40469019606604</v>
      </c>
      <c r="R419" s="24">
        <f t="shared" si="114"/>
        <v>0</v>
      </c>
      <c r="S419" s="25">
        <f>SUM($R$8:R419)</f>
        <v>-3.6503839422238674E-17</v>
      </c>
      <c r="T419" s="26">
        <f t="shared" si="115"/>
        <v>-1.6514508164784829E-14</v>
      </c>
      <c r="U419" s="27"/>
      <c r="V419" s="28">
        <f t="shared" si="116"/>
        <v>22451.149999999998</v>
      </c>
      <c r="W419" s="16"/>
      <c r="X419" s="11"/>
      <c r="Y419" s="16"/>
      <c r="AA419" s="46">
        <f t="shared" si="121"/>
        <v>0</v>
      </c>
      <c r="AB419" s="46" t="str">
        <f t="shared" si="122"/>
        <v>0</v>
      </c>
      <c r="AC419" s="46">
        <f t="shared" si="123"/>
        <v>1010</v>
      </c>
      <c r="AD419" s="46">
        <f t="shared" si="124"/>
        <v>4940</v>
      </c>
    </row>
    <row r="420" spans="1:30" x14ac:dyDescent="0.25">
      <c r="A420" s="16"/>
      <c r="B420" s="13">
        <v>413</v>
      </c>
      <c r="C420" s="47">
        <f t="shared" si="117"/>
        <v>43450</v>
      </c>
      <c r="D420" s="48">
        <f t="shared" si="118"/>
        <v>6050</v>
      </c>
      <c r="E420" s="14" t="s">
        <v>2</v>
      </c>
      <c r="F420" s="9">
        <f t="shared" si="125"/>
        <v>0.01</v>
      </c>
      <c r="G420" s="14" t="s">
        <v>3</v>
      </c>
      <c r="H420" s="15">
        <f t="shared" si="119"/>
        <v>61.51</v>
      </c>
      <c r="I420" s="17"/>
      <c r="J420" s="18">
        <f t="shared" si="108"/>
        <v>189.72999999999979</v>
      </c>
      <c r="K420" s="19" t="str">
        <f t="shared" si="109"/>
        <v>-</v>
      </c>
      <c r="L420" s="20" t="str">
        <f t="shared" si="110"/>
        <v>0</v>
      </c>
      <c r="M420" s="13" t="str">
        <f t="shared" si="111"/>
        <v>=</v>
      </c>
      <c r="N420" s="23">
        <f t="shared" si="112"/>
        <v>0</v>
      </c>
      <c r="O420" s="21"/>
      <c r="P420" s="23">
        <f t="shared" si="113"/>
        <v>0</v>
      </c>
      <c r="Q420" s="10">
        <f t="shared" si="120"/>
        <v>452.85709488626213</v>
      </c>
      <c r="R420" s="24">
        <f t="shared" si="114"/>
        <v>0</v>
      </c>
      <c r="S420" s="25">
        <f>SUM($R$8:R420)</f>
        <v>-3.6503839422238674E-17</v>
      </c>
      <c r="T420" s="26">
        <f t="shared" si="115"/>
        <v>-1.6531022672949614E-14</v>
      </c>
      <c r="U420" s="27"/>
      <c r="V420" s="28">
        <f t="shared" si="116"/>
        <v>22451.149999999998</v>
      </c>
      <c r="W420" s="16"/>
      <c r="X420" s="11"/>
      <c r="Y420" s="16"/>
      <c r="AA420" s="46">
        <f t="shared" si="121"/>
        <v>0</v>
      </c>
      <c r="AB420" s="46" t="str">
        <f t="shared" si="122"/>
        <v>0</v>
      </c>
      <c r="AC420" s="46">
        <f t="shared" si="123"/>
        <v>1010</v>
      </c>
      <c r="AD420" s="46">
        <f t="shared" si="124"/>
        <v>4940</v>
      </c>
    </row>
    <row r="421" spans="1:30" x14ac:dyDescent="0.25">
      <c r="A421" s="16"/>
      <c r="B421" s="13">
        <v>414</v>
      </c>
      <c r="C421" s="47">
        <f t="shared" si="117"/>
        <v>43451</v>
      </c>
      <c r="D421" s="48">
        <f t="shared" si="118"/>
        <v>6050</v>
      </c>
      <c r="E421" s="14" t="s">
        <v>2</v>
      </c>
      <c r="F421" s="9">
        <f t="shared" si="125"/>
        <v>0.01</v>
      </c>
      <c r="G421" s="14" t="s">
        <v>3</v>
      </c>
      <c r="H421" s="15">
        <f t="shared" si="119"/>
        <v>61.51</v>
      </c>
      <c r="I421" s="17"/>
      <c r="J421" s="18">
        <f t="shared" si="108"/>
        <v>251.23999999999978</v>
      </c>
      <c r="K421" s="19" t="str">
        <f t="shared" si="109"/>
        <v>-</v>
      </c>
      <c r="L421" s="20" t="str">
        <f t="shared" si="110"/>
        <v>0</v>
      </c>
      <c r="M421" s="13" t="str">
        <f t="shared" si="111"/>
        <v>=</v>
      </c>
      <c r="N421" s="23">
        <f t="shared" si="112"/>
        <v>0</v>
      </c>
      <c r="O421" s="21"/>
      <c r="P421" s="23">
        <f t="shared" si="113"/>
        <v>0</v>
      </c>
      <c r="Q421" s="10">
        <f t="shared" si="120"/>
        <v>453.3099519811484</v>
      </c>
      <c r="R421" s="24">
        <f t="shared" si="114"/>
        <v>0</v>
      </c>
      <c r="S421" s="25">
        <f>SUM($R$8:R421)</f>
        <v>-3.6503839422238674E-17</v>
      </c>
      <c r="T421" s="26">
        <f t="shared" si="115"/>
        <v>-1.6547553695622565E-14</v>
      </c>
      <c r="U421" s="27"/>
      <c r="V421" s="28">
        <f t="shared" si="116"/>
        <v>22451.149999999998</v>
      </c>
      <c r="W421" s="16"/>
      <c r="X421" s="11"/>
      <c r="Y421" s="16"/>
      <c r="AA421" s="46">
        <f t="shared" si="121"/>
        <v>0</v>
      </c>
      <c r="AB421" s="46" t="str">
        <f t="shared" si="122"/>
        <v>0</v>
      </c>
      <c r="AC421" s="46">
        <f t="shared" si="123"/>
        <v>1010</v>
      </c>
      <c r="AD421" s="46">
        <f t="shared" si="124"/>
        <v>4940</v>
      </c>
    </row>
    <row r="422" spans="1:30" x14ac:dyDescent="0.25">
      <c r="A422" s="16"/>
      <c r="B422" s="13">
        <v>415</v>
      </c>
      <c r="C422" s="47">
        <f t="shared" si="117"/>
        <v>43452</v>
      </c>
      <c r="D422" s="48">
        <f t="shared" si="118"/>
        <v>6050</v>
      </c>
      <c r="E422" s="14" t="s">
        <v>2</v>
      </c>
      <c r="F422" s="9">
        <f t="shared" si="125"/>
        <v>0.01</v>
      </c>
      <c r="G422" s="14" t="s">
        <v>3</v>
      </c>
      <c r="H422" s="15">
        <f t="shared" si="119"/>
        <v>61.51</v>
      </c>
      <c r="I422" s="17"/>
      <c r="J422" s="18">
        <f t="shared" si="108"/>
        <v>312.74999999999977</v>
      </c>
      <c r="K422" s="19" t="str">
        <f t="shared" si="109"/>
        <v>-</v>
      </c>
      <c r="L422" s="20" t="str">
        <f t="shared" si="110"/>
        <v>0</v>
      </c>
      <c r="M422" s="13" t="str">
        <f t="shared" si="111"/>
        <v>=</v>
      </c>
      <c r="N422" s="23">
        <f t="shared" si="112"/>
        <v>0</v>
      </c>
      <c r="O422" s="21"/>
      <c r="P422" s="23">
        <f t="shared" si="113"/>
        <v>0</v>
      </c>
      <c r="Q422" s="10">
        <f t="shared" si="120"/>
        <v>453.76326193312957</v>
      </c>
      <c r="R422" s="24">
        <f t="shared" si="114"/>
        <v>0</v>
      </c>
      <c r="S422" s="25">
        <f>SUM($R$8:R422)</f>
        <v>-3.6503839422238674E-17</v>
      </c>
      <c r="T422" s="26">
        <f t="shared" si="115"/>
        <v>-1.656410124931819E-14</v>
      </c>
      <c r="U422" s="27"/>
      <c r="V422" s="28">
        <f t="shared" si="116"/>
        <v>22451.149999999998</v>
      </c>
      <c r="W422" s="16"/>
      <c r="X422" s="11"/>
      <c r="Y422" s="16"/>
      <c r="AA422" s="46">
        <f t="shared" si="121"/>
        <v>0</v>
      </c>
      <c r="AB422" s="46" t="str">
        <f t="shared" si="122"/>
        <v>0</v>
      </c>
      <c r="AC422" s="46">
        <f t="shared" si="123"/>
        <v>1010</v>
      </c>
      <c r="AD422" s="46">
        <f t="shared" si="124"/>
        <v>4940</v>
      </c>
    </row>
    <row r="423" spans="1:30" x14ac:dyDescent="0.25">
      <c r="A423" s="16"/>
      <c r="B423" s="13">
        <v>416</v>
      </c>
      <c r="C423" s="47">
        <f t="shared" si="117"/>
        <v>43453</v>
      </c>
      <c r="D423" s="48">
        <f t="shared" si="118"/>
        <v>6050</v>
      </c>
      <c r="E423" s="14" t="s">
        <v>2</v>
      </c>
      <c r="F423" s="9">
        <f t="shared" si="125"/>
        <v>0.01</v>
      </c>
      <c r="G423" s="14" t="s">
        <v>3</v>
      </c>
      <c r="H423" s="15">
        <f t="shared" si="119"/>
        <v>61.51</v>
      </c>
      <c r="I423" s="17"/>
      <c r="J423" s="18">
        <f t="shared" si="108"/>
        <v>374.25999999999976</v>
      </c>
      <c r="K423" s="19" t="str">
        <f t="shared" si="109"/>
        <v>-</v>
      </c>
      <c r="L423" s="20" t="str">
        <f t="shared" si="110"/>
        <v>0</v>
      </c>
      <c r="M423" s="13" t="str">
        <f t="shared" si="111"/>
        <v>=</v>
      </c>
      <c r="N423" s="23">
        <f t="shared" si="112"/>
        <v>0</v>
      </c>
      <c r="O423" s="21"/>
      <c r="P423" s="23">
        <f t="shared" si="113"/>
        <v>0</v>
      </c>
      <c r="Q423" s="10">
        <f t="shared" si="120"/>
        <v>454.21702519506272</v>
      </c>
      <c r="R423" s="24">
        <f t="shared" si="114"/>
        <v>0</v>
      </c>
      <c r="S423" s="25">
        <f>SUM($R$8:R423)</f>
        <v>-3.6503839422238674E-17</v>
      </c>
      <c r="T423" s="26">
        <f t="shared" si="115"/>
        <v>-1.6580665350567509E-14</v>
      </c>
      <c r="U423" s="27"/>
      <c r="V423" s="28">
        <f t="shared" si="116"/>
        <v>22451.149999999998</v>
      </c>
      <c r="W423" s="16"/>
      <c r="X423" s="11"/>
      <c r="Y423" s="16"/>
      <c r="AA423" s="46">
        <f t="shared" si="121"/>
        <v>0</v>
      </c>
      <c r="AB423" s="46" t="str">
        <f t="shared" si="122"/>
        <v>0</v>
      </c>
      <c r="AC423" s="46">
        <f t="shared" si="123"/>
        <v>1010</v>
      </c>
      <c r="AD423" s="46">
        <f t="shared" si="124"/>
        <v>4940</v>
      </c>
    </row>
    <row r="424" spans="1:30" x14ac:dyDescent="0.25">
      <c r="A424" s="16"/>
      <c r="B424" s="13">
        <v>417</v>
      </c>
      <c r="C424" s="47">
        <f t="shared" si="117"/>
        <v>43454</v>
      </c>
      <c r="D424" s="48">
        <f t="shared" si="118"/>
        <v>6050</v>
      </c>
      <c r="E424" s="14" t="s">
        <v>2</v>
      </c>
      <c r="F424" s="9">
        <f t="shared" si="125"/>
        <v>0.01</v>
      </c>
      <c r="G424" s="14" t="s">
        <v>3</v>
      </c>
      <c r="H424" s="15">
        <f t="shared" si="119"/>
        <v>61.51</v>
      </c>
      <c r="I424" s="17"/>
      <c r="J424" s="18">
        <f t="shared" si="108"/>
        <v>435.76999999999975</v>
      </c>
      <c r="K424" s="19" t="str">
        <f t="shared" si="109"/>
        <v>-</v>
      </c>
      <c r="L424" s="20" t="str">
        <f t="shared" si="110"/>
        <v>0</v>
      </c>
      <c r="M424" s="13" t="str">
        <f t="shared" si="111"/>
        <v>=</v>
      </c>
      <c r="N424" s="23">
        <f t="shared" si="112"/>
        <v>0</v>
      </c>
      <c r="O424" s="21"/>
      <c r="P424" s="23">
        <f t="shared" si="113"/>
        <v>0</v>
      </c>
      <c r="Q424" s="10">
        <f t="shared" si="120"/>
        <v>454.6712422202578</v>
      </c>
      <c r="R424" s="24">
        <f t="shared" si="114"/>
        <v>0</v>
      </c>
      <c r="S424" s="25">
        <f>SUM($R$8:R424)</f>
        <v>-3.6503839422238674E-17</v>
      </c>
      <c r="T424" s="26">
        <f t="shared" si="115"/>
        <v>-1.6597246015918074E-14</v>
      </c>
      <c r="U424" s="27"/>
      <c r="V424" s="28">
        <f t="shared" si="116"/>
        <v>22451.149999999998</v>
      </c>
      <c r="W424" s="16"/>
      <c r="X424" s="11"/>
      <c r="Y424" s="16"/>
      <c r="AA424" s="46">
        <f t="shared" si="121"/>
        <v>0</v>
      </c>
      <c r="AB424" s="46" t="str">
        <f t="shared" si="122"/>
        <v>0</v>
      </c>
      <c r="AC424" s="46">
        <f t="shared" si="123"/>
        <v>1010</v>
      </c>
      <c r="AD424" s="46">
        <f t="shared" si="124"/>
        <v>4940</v>
      </c>
    </row>
    <row r="425" spans="1:30" x14ac:dyDescent="0.25">
      <c r="A425" s="16"/>
      <c r="B425" s="13">
        <v>418</v>
      </c>
      <c r="C425" s="47">
        <f t="shared" si="117"/>
        <v>43455</v>
      </c>
      <c r="D425" s="48">
        <f t="shared" si="118"/>
        <v>6050</v>
      </c>
      <c r="E425" s="14" t="s">
        <v>2</v>
      </c>
      <c r="F425" s="9">
        <f t="shared" si="125"/>
        <v>0.01</v>
      </c>
      <c r="G425" s="14" t="s">
        <v>3</v>
      </c>
      <c r="H425" s="15">
        <f t="shared" si="119"/>
        <v>61.51</v>
      </c>
      <c r="I425" s="17"/>
      <c r="J425" s="18">
        <f t="shared" si="108"/>
        <v>497.27999999999975</v>
      </c>
      <c r="K425" s="19" t="str">
        <f t="shared" si="109"/>
        <v>-</v>
      </c>
      <c r="L425" s="20" t="str">
        <f t="shared" si="110"/>
        <v>0</v>
      </c>
      <c r="M425" s="13" t="str">
        <f t="shared" si="111"/>
        <v>=</v>
      </c>
      <c r="N425" s="23">
        <f t="shared" si="112"/>
        <v>0</v>
      </c>
      <c r="O425" s="21"/>
      <c r="P425" s="23">
        <f t="shared" si="113"/>
        <v>0</v>
      </c>
      <c r="Q425" s="10">
        <f t="shared" si="120"/>
        <v>455.12591346247808</v>
      </c>
      <c r="R425" s="24">
        <f t="shared" si="114"/>
        <v>0</v>
      </c>
      <c r="S425" s="25">
        <f>SUM($R$8:R425)</f>
        <v>-3.6503839422238674E-17</v>
      </c>
      <c r="T425" s="26">
        <f t="shared" si="115"/>
        <v>-1.6613843261933994E-14</v>
      </c>
      <c r="U425" s="27"/>
      <c r="V425" s="28">
        <f t="shared" si="116"/>
        <v>22451.149999999998</v>
      </c>
      <c r="W425" s="16"/>
      <c r="X425" s="11"/>
      <c r="Y425" s="16"/>
      <c r="AA425" s="46">
        <f t="shared" si="121"/>
        <v>0</v>
      </c>
      <c r="AB425" s="46" t="str">
        <f t="shared" si="122"/>
        <v>0</v>
      </c>
      <c r="AC425" s="46">
        <f t="shared" si="123"/>
        <v>1010</v>
      </c>
      <c r="AD425" s="46">
        <f t="shared" si="124"/>
        <v>4940</v>
      </c>
    </row>
    <row r="426" spans="1:30" x14ac:dyDescent="0.25">
      <c r="A426" s="16"/>
      <c r="B426" s="13">
        <v>419</v>
      </c>
      <c r="C426" s="47">
        <f t="shared" si="117"/>
        <v>43456</v>
      </c>
      <c r="D426" s="48">
        <f t="shared" si="118"/>
        <v>6050</v>
      </c>
      <c r="E426" s="14" t="s">
        <v>2</v>
      </c>
      <c r="F426" s="9">
        <f t="shared" si="125"/>
        <v>0.01</v>
      </c>
      <c r="G426" s="14" t="s">
        <v>3</v>
      </c>
      <c r="H426" s="15">
        <f t="shared" si="119"/>
        <v>61.51</v>
      </c>
      <c r="I426" s="17"/>
      <c r="J426" s="18">
        <f t="shared" si="108"/>
        <v>558.78999999999974</v>
      </c>
      <c r="K426" s="19" t="str">
        <f t="shared" si="109"/>
        <v>-</v>
      </c>
      <c r="L426" s="20" t="str">
        <f t="shared" si="110"/>
        <v>0</v>
      </c>
      <c r="M426" s="13" t="str">
        <f t="shared" si="111"/>
        <v>=</v>
      </c>
      <c r="N426" s="23">
        <f t="shared" si="112"/>
        <v>0</v>
      </c>
      <c r="O426" s="21"/>
      <c r="P426" s="23">
        <f t="shared" si="113"/>
        <v>0</v>
      </c>
      <c r="Q426" s="10">
        <f t="shared" si="120"/>
        <v>455.58103937594058</v>
      </c>
      <c r="R426" s="24">
        <f t="shared" si="114"/>
        <v>0</v>
      </c>
      <c r="S426" s="25">
        <f>SUM($R$8:R426)</f>
        <v>-3.6503839422238674E-17</v>
      </c>
      <c r="T426" s="26">
        <f t="shared" si="115"/>
        <v>-1.6630457105195931E-14</v>
      </c>
      <c r="U426" s="27"/>
      <c r="V426" s="28">
        <f t="shared" si="116"/>
        <v>22451.149999999998</v>
      </c>
      <c r="W426" s="16"/>
      <c r="X426" s="11"/>
      <c r="Y426" s="16"/>
      <c r="AA426" s="46">
        <f t="shared" si="121"/>
        <v>0</v>
      </c>
      <c r="AB426" s="46" t="str">
        <f t="shared" si="122"/>
        <v>0</v>
      </c>
      <c r="AC426" s="46">
        <f t="shared" si="123"/>
        <v>1010</v>
      </c>
      <c r="AD426" s="46">
        <f t="shared" si="124"/>
        <v>4940</v>
      </c>
    </row>
    <row r="427" spans="1:30" x14ac:dyDescent="0.25">
      <c r="A427" s="16"/>
      <c r="B427" s="13">
        <v>420</v>
      </c>
      <c r="C427" s="47">
        <f t="shared" si="117"/>
        <v>43457</v>
      </c>
      <c r="D427" s="48">
        <f t="shared" si="118"/>
        <v>6050</v>
      </c>
      <c r="E427" s="14" t="s">
        <v>2</v>
      </c>
      <c r="F427" s="9">
        <f t="shared" si="125"/>
        <v>0.01</v>
      </c>
      <c r="G427" s="14" t="s">
        <v>3</v>
      </c>
      <c r="H427" s="15">
        <f t="shared" si="119"/>
        <v>61.51</v>
      </c>
      <c r="I427" s="17"/>
      <c r="J427" s="18">
        <f t="shared" si="108"/>
        <v>620.29999999999973</v>
      </c>
      <c r="K427" s="19" t="str">
        <f t="shared" si="109"/>
        <v>-</v>
      </c>
      <c r="L427" s="20" t="str">
        <f t="shared" si="110"/>
        <v>0</v>
      </c>
      <c r="M427" s="13" t="str">
        <f t="shared" si="111"/>
        <v>=</v>
      </c>
      <c r="N427" s="23">
        <f t="shared" si="112"/>
        <v>0</v>
      </c>
      <c r="O427" s="21"/>
      <c r="P427" s="23">
        <f t="shared" si="113"/>
        <v>0</v>
      </c>
      <c r="Q427" s="10">
        <f t="shared" si="120"/>
        <v>456.03662041531652</v>
      </c>
      <c r="R427" s="24">
        <f t="shared" si="114"/>
        <v>0</v>
      </c>
      <c r="S427" s="25">
        <f>SUM($R$8:R427)</f>
        <v>-3.6503839422238674E-17</v>
      </c>
      <c r="T427" s="26">
        <f t="shared" si="115"/>
        <v>-1.6647087562301124E-14</v>
      </c>
      <c r="U427" s="27"/>
      <c r="V427" s="28">
        <f t="shared" si="116"/>
        <v>22451.149999999998</v>
      </c>
      <c r="W427" s="16"/>
      <c r="X427" s="11"/>
      <c r="Y427" s="16"/>
      <c r="AA427" s="46">
        <f t="shared" si="121"/>
        <v>0</v>
      </c>
      <c r="AB427" s="46" t="str">
        <f t="shared" si="122"/>
        <v>0</v>
      </c>
      <c r="AC427" s="46">
        <f t="shared" si="123"/>
        <v>1010</v>
      </c>
      <c r="AD427" s="46">
        <f t="shared" si="124"/>
        <v>4940</v>
      </c>
    </row>
    <row r="428" spans="1:30" x14ac:dyDescent="0.25">
      <c r="A428" s="16"/>
      <c r="B428" s="13">
        <v>421</v>
      </c>
      <c r="C428" s="47">
        <f t="shared" si="117"/>
        <v>43458</v>
      </c>
      <c r="D428" s="48">
        <f t="shared" si="118"/>
        <v>6050</v>
      </c>
      <c r="E428" s="14" t="s">
        <v>2</v>
      </c>
      <c r="F428" s="9">
        <f t="shared" si="125"/>
        <v>0.01</v>
      </c>
      <c r="G428" s="14" t="s">
        <v>3</v>
      </c>
      <c r="H428" s="15">
        <f t="shared" si="119"/>
        <v>61.51</v>
      </c>
      <c r="I428" s="17"/>
      <c r="J428" s="18">
        <f t="shared" si="108"/>
        <v>681.80999999999972</v>
      </c>
      <c r="K428" s="19" t="str">
        <f t="shared" si="109"/>
        <v>-</v>
      </c>
      <c r="L428" s="20" t="str">
        <f t="shared" si="110"/>
        <v>0</v>
      </c>
      <c r="M428" s="13" t="str">
        <f t="shared" si="111"/>
        <v>=</v>
      </c>
      <c r="N428" s="23">
        <f t="shared" si="112"/>
        <v>0</v>
      </c>
      <c r="O428" s="21"/>
      <c r="P428" s="23">
        <f t="shared" si="113"/>
        <v>0</v>
      </c>
      <c r="Q428" s="10">
        <f t="shared" si="120"/>
        <v>456.49265703573184</v>
      </c>
      <c r="R428" s="24">
        <f t="shared" si="114"/>
        <v>0</v>
      </c>
      <c r="S428" s="25">
        <f>SUM($R$8:R428)</f>
        <v>-3.6503839422238674E-17</v>
      </c>
      <c r="T428" s="26">
        <f t="shared" si="115"/>
        <v>-1.6663734649863426E-14</v>
      </c>
      <c r="U428" s="27"/>
      <c r="V428" s="28">
        <f t="shared" si="116"/>
        <v>22451.149999999998</v>
      </c>
      <c r="W428" s="16"/>
      <c r="X428" s="11"/>
      <c r="Y428" s="16"/>
      <c r="AA428" s="46">
        <f t="shared" si="121"/>
        <v>0</v>
      </c>
      <c r="AB428" s="46" t="str">
        <f t="shared" si="122"/>
        <v>0</v>
      </c>
      <c r="AC428" s="46">
        <f t="shared" si="123"/>
        <v>1010</v>
      </c>
      <c r="AD428" s="46">
        <f t="shared" si="124"/>
        <v>4940</v>
      </c>
    </row>
    <row r="429" spans="1:30" x14ac:dyDescent="0.25">
      <c r="A429" s="16"/>
      <c r="B429" s="13">
        <v>422</v>
      </c>
      <c r="C429" s="47">
        <f t="shared" si="117"/>
        <v>43459</v>
      </c>
      <c r="D429" s="48">
        <f t="shared" si="118"/>
        <v>6050</v>
      </c>
      <c r="E429" s="14" t="s">
        <v>2</v>
      </c>
      <c r="F429" s="9">
        <f t="shared" si="125"/>
        <v>0.01</v>
      </c>
      <c r="G429" s="14" t="s">
        <v>3</v>
      </c>
      <c r="H429" s="15">
        <f t="shared" si="119"/>
        <v>61.51</v>
      </c>
      <c r="I429" s="17"/>
      <c r="J429" s="18">
        <f t="shared" si="108"/>
        <v>743.31999999999971</v>
      </c>
      <c r="K429" s="19" t="str">
        <f t="shared" si="109"/>
        <v>-</v>
      </c>
      <c r="L429" s="20" t="str">
        <f t="shared" si="110"/>
        <v>0</v>
      </c>
      <c r="M429" s="13" t="str">
        <f t="shared" si="111"/>
        <v>=</v>
      </c>
      <c r="N429" s="23">
        <f t="shared" si="112"/>
        <v>0</v>
      </c>
      <c r="O429" s="21"/>
      <c r="P429" s="23">
        <f t="shared" si="113"/>
        <v>0</v>
      </c>
      <c r="Q429" s="10">
        <f t="shared" si="120"/>
        <v>456.94914969276755</v>
      </c>
      <c r="R429" s="24">
        <f t="shared" si="114"/>
        <v>0</v>
      </c>
      <c r="S429" s="25">
        <f>SUM($R$8:R429)</f>
        <v>-3.6503839422238674E-17</v>
      </c>
      <c r="T429" s="26">
        <f t="shared" si="115"/>
        <v>-1.668039838451329E-14</v>
      </c>
      <c r="U429" s="27"/>
      <c r="V429" s="28">
        <f t="shared" si="116"/>
        <v>22451.149999999998</v>
      </c>
      <c r="W429" s="16"/>
      <c r="X429" s="11"/>
      <c r="Y429" s="16"/>
      <c r="AA429" s="46">
        <f t="shared" si="121"/>
        <v>0</v>
      </c>
      <c r="AB429" s="46" t="str">
        <f t="shared" si="122"/>
        <v>0</v>
      </c>
      <c r="AC429" s="46">
        <f t="shared" si="123"/>
        <v>1010</v>
      </c>
      <c r="AD429" s="46">
        <f t="shared" si="124"/>
        <v>4940</v>
      </c>
    </row>
    <row r="430" spans="1:30" x14ac:dyDescent="0.25">
      <c r="A430" s="16"/>
      <c r="B430" s="13">
        <v>423</v>
      </c>
      <c r="C430" s="47">
        <f t="shared" si="117"/>
        <v>43460</v>
      </c>
      <c r="D430" s="48">
        <f t="shared" si="118"/>
        <v>6050</v>
      </c>
      <c r="E430" s="14" t="s">
        <v>2</v>
      </c>
      <c r="F430" s="9">
        <f t="shared" si="125"/>
        <v>0.01</v>
      </c>
      <c r="G430" s="14" t="s">
        <v>3</v>
      </c>
      <c r="H430" s="15">
        <f t="shared" si="119"/>
        <v>61.51</v>
      </c>
      <c r="I430" s="17"/>
      <c r="J430" s="18">
        <f t="shared" si="108"/>
        <v>804.8299999999997</v>
      </c>
      <c r="K430" s="19" t="str">
        <f t="shared" si="109"/>
        <v>-</v>
      </c>
      <c r="L430" s="20" t="str">
        <f t="shared" si="110"/>
        <v>0</v>
      </c>
      <c r="M430" s="13" t="str">
        <f t="shared" si="111"/>
        <v>=</v>
      </c>
      <c r="N430" s="23">
        <f t="shared" si="112"/>
        <v>0</v>
      </c>
      <c r="O430" s="21"/>
      <c r="P430" s="23">
        <f t="shared" si="113"/>
        <v>0</v>
      </c>
      <c r="Q430" s="10">
        <f t="shared" si="120"/>
        <v>457.40609884246032</v>
      </c>
      <c r="R430" s="24">
        <f t="shared" si="114"/>
        <v>0</v>
      </c>
      <c r="S430" s="25">
        <f>SUM($R$8:R430)</f>
        <v>-3.6503839422238674E-17</v>
      </c>
      <c r="T430" s="26">
        <f t="shared" si="115"/>
        <v>-1.6697078782897801E-14</v>
      </c>
      <c r="U430" s="27"/>
      <c r="V430" s="28">
        <f t="shared" si="116"/>
        <v>22451.149999999998</v>
      </c>
      <c r="W430" s="16"/>
      <c r="X430" s="11"/>
      <c r="Y430" s="16"/>
      <c r="AA430" s="46">
        <f t="shared" si="121"/>
        <v>0</v>
      </c>
      <c r="AB430" s="46" t="str">
        <f t="shared" si="122"/>
        <v>0</v>
      </c>
      <c r="AC430" s="46">
        <f t="shared" si="123"/>
        <v>1010</v>
      </c>
      <c r="AD430" s="46">
        <f t="shared" si="124"/>
        <v>4940</v>
      </c>
    </row>
    <row r="431" spans="1:30" x14ac:dyDescent="0.25">
      <c r="A431" s="16"/>
      <c r="B431" s="13">
        <v>424</v>
      </c>
      <c r="C431" s="47">
        <f t="shared" si="117"/>
        <v>43461</v>
      </c>
      <c r="D431" s="48">
        <f t="shared" si="118"/>
        <v>6050</v>
      </c>
      <c r="E431" s="14" t="s">
        <v>2</v>
      </c>
      <c r="F431" s="9">
        <f t="shared" si="125"/>
        <v>0.01</v>
      </c>
      <c r="G431" s="14" t="s">
        <v>3</v>
      </c>
      <c r="H431" s="15">
        <f t="shared" si="119"/>
        <v>61.51</v>
      </c>
      <c r="I431" s="17"/>
      <c r="J431" s="18">
        <f t="shared" si="108"/>
        <v>866.33999999999969</v>
      </c>
      <c r="K431" s="19" t="str">
        <f t="shared" si="109"/>
        <v>-</v>
      </c>
      <c r="L431" s="20" t="str">
        <f t="shared" si="110"/>
        <v>0</v>
      </c>
      <c r="M431" s="13" t="str">
        <f t="shared" si="111"/>
        <v>=</v>
      </c>
      <c r="N431" s="23">
        <f t="shared" si="112"/>
        <v>0</v>
      </c>
      <c r="O431" s="21"/>
      <c r="P431" s="23">
        <f t="shared" si="113"/>
        <v>0</v>
      </c>
      <c r="Q431" s="10">
        <f t="shared" si="120"/>
        <v>457.86350494130278</v>
      </c>
      <c r="R431" s="24">
        <f t="shared" si="114"/>
        <v>0</v>
      </c>
      <c r="S431" s="25">
        <f>SUM($R$8:R431)</f>
        <v>-3.6503839422238674E-17</v>
      </c>
      <c r="T431" s="26">
        <f t="shared" si="115"/>
        <v>-1.67137758616807E-14</v>
      </c>
      <c r="U431" s="27"/>
      <c r="V431" s="28">
        <f t="shared" si="116"/>
        <v>22451.149999999998</v>
      </c>
      <c r="W431" s="16"/>
      <c r="X431" s="11"/>
      <c r="Y431" s="16"/>
      <c r="AA431" s="46">
        <f t="shared" si="121"/>
        <v>0</v>
      </c>
      <c r="AB431" s="46" t="str">
        <f t="shared" si="122"/>
        <v>0</v>
      </c>
      <c r="AC431" s="46">
        <f t="shared" si="123"/>
        <v>1010</v>
      </c>
      <c r="AD431" s="46">
        <f t="shared" si="124"/>
        <v>4940</v>
      </c>
    </row>
    <row r="432" spans="1:30" x14ac:dyDescent="0.25">
      <c r="A432" s="16"/>
      <c r="B432" s="13">
        <v>425</v>
      </c>
      <c r="C432" s="47">
        <f t="shared" si="117"/>
        <v>43462</v>
      </c>
      <c r="D432" s="48">
        <f t="shared" si="118"/>
        <v>6050</v>
      </c>
      <c r="E432" s="14" t="s">
        <v>2</v>
      </c>
      <c r="F432" s="9">
        <f t="shared" si="125"/>
        <v>0.01</v>
      </c>
      <c r="G432" s="14" t="s">
        <v>3</v>
      </c>
      <c r="H432" s="15">
        <f t="shared" si="119"/>
        <v>61.51</v>
      </c>
      <c r="I432" s="17"/>
      <c r="J432" s="18">
        <f t="shared" si="108"/>
        <v>927.84999999999968</v>
      </c>
      <c r="K432" s="19" t="str">
        <f t="shared" si="109"/>
        <v>-</v>
      </c>
      <c r="L432" s="20" t="str">
        <f t="shared" si="110"/>
        <v>0</v>
      </c>
      <c r="M432" s="13" t="str">
        <f t="shared" si="111"/>
        <v>=</v>
      </c>
      <c r="N432" s="23">
        <f t="shared" si="112"/>
        <v>0</v>
      </c>
      <c r="O432" s="21"/>
      <c r="P432" s="23">
        <f t="shared" si="113"/>
        <v>0</v>
      </c>
      <c r="Q432" s="10">
        <f t="shared" si="120"/>
        <v>458.32136844624409</v>
      </c>
      <c r="R432" s="24">
        <f t="shared" si="114"/>
        <v>0</v>
      </c>
      <c r="S432" s="25">
        <f>SUM($R$8:R432)</f>
        <v>-3.6503839422238674E-17</v>
      </c>
      <c r="T432" s="26">
        <f t="shared" si="115"/>
        <v>-1.6730489637542381E-14</v>
      </c>
      <c r="U432" s="27"/>
      <c r="V432" s="28">
        <f t="shared" si="116"/>
        <v>22451.149999999998</v>
      </c>
      <c r="W432" s="16"/>
      <c r="X432" s="11"/>
      <c r="Y432" s="16"/>
      <c r="AA432" s="46">
        <f t="shared" si="121"/>
        <v>0</v>
      </c>
      <c r="AB432" s="46" t="str">
        <f t="shared" si="122"/>
        <v>0</v>
      </c>
      <c r="AC432" s="46">
        <f t="shared" si="123"/>
        <v>1010</v>
      </c>
      <c r="AD432" s="46">
        <f t="shared" si="124"/>
        <v>4940</v>
      </c>
    </row>
    <row r="433" spans="1:30" x14ac:dyDescent="0.25">
      <c r="A433" s="16"/>
      <c r="B433" s="13">
        <v>426</v>
      </c>
      <c r="C433" s="47">
        <f t="shared" si="117"/>
        <v>43463</v>
      </c>
      <c r="D433" s="48">
        <f t="shared" si="118"/>
        <v>6050</v>
      </c>
      <c r="E433" s="14" t="s">
        <v>2</v>
      </c>
      <c r="F433" s="9">
        <f t="shared" si="125"/>
        <v>0.01</v>
      </c>
      <c r="G433" s="14" t="s">
        <v>3</v>
      </c>
      <c r="H433" s="15">
        <f t="shared" si="119"/>
        <v>61.51</v>
      </c>
      <c r="I433" s="17"/>
      <c r="J433" s="18">
        <f t="shared" si="108"/>
        <v>989.35999999999967</v>
      </c>
      <c r="K433" s="19" t="str">
        <f t="shared" si="109"/>
        <v>-</v>
      </c>
      <c r="L433" s="20" t="str">
        <f t="shared" si="110"/>
        <v>0</v>
      </c>
      <c r="M433" s="13" t="str">
        <f t="shared" si="111"/>
        <v>=</v>
      </c>
      <c r="N433" s="23">
        <f t="shared" si="112"/>
        <v>0</v>
      </c>
      <c r="O433" s="21"/>
      <c r="P433" s="23">
        <f t="shared" si="113"/>
        <v>0</v>
      </c>
      <c r="Q433" s="10">
        <f t="shared" si="120"/>
        <v>458.77968981469036</v>
      </c>
      <c r="R433" s="24">
        <f t="shared" si="114"/>
        <v>0</v>
      </c>
      <c r="S433" s="25">
        <f>SUM($R$8:R433)</f>
        <v>-3.6503839422238674E-17</v>
      </c>
      <c r="T433" s="26">
        <f t="shared" si="115"/>
        <v>-1.6747220127179925E-14</v>
      </c>
      <c r="U433" s="27"/>
      <c r="V433" s="28">
        <f t="shared" si="116"/>
        <v>22451.149999999998</v>
      </c>
      <c r="W433" s="16"/>
      <c r="X433" s="11"/>
      <c r="Y433" s="16"/>
      <c r="AA433" s="46">
        <f t="shared" si="121"/>
        <v>0</v>
      </c>
      <c r="AB433" s="46" t="str">
        <f t="shared" si="122"/>
        <v>0</v>
      </c>
      <c r="AC433" s="46">
        <f t="shared" si="123"/>
        <v>1010</v>
      </c>
      <c r="AD433" s="46">
        <f t="shared" si="124"/>
        <v>4940</v>
      </c>
    </row>
    <row r="434" spans="1:30" x14ac:dyDescent="0.25">
      <c r="A434" s="16"/>
      <c r="B434" s="13">
        <v>427</v>
      </c>
      <c r="C434" s="47">
        <f t="shared" si="117"/>
        <v>43464</v>
      </c>
      <c r="D434" s="48">
        <f t="shared" si="118"/>
        <v>6050</v>
      </c>
      <c r="E434" s="14" t="s">
        <v>2</v>
      </c>
      <c r="F434" s="9">
        <f t="shared" si="125"/>
        <v>0.01</v>
      </c>
      <c r="G434" s="14" t="s">
        <v>3</v>
      </c>
      <c r="H434" s="15">
        <f t="shared" si="119"/>
        <v>61.51</v>
      </c>
      <c r="I434" s="17"/>
      <c r="J434" s="18">
        <f t="shared" si="108"/>
        <v>1050.8699999999997</v>
      </c>
      <c r="K434" s="19" t="str">
        <f t="shared" si="109"/>
        <v>-</v>
      </c>
      <c r="L434" s="20">
        <f t="shared" si="110"/>
        <v>1050</v>
      </c>
      <c r="M434" s="13" t="str">
        <f t="shared" si="111"/>
        <v>=</v>
      </c>
      <c r="N434" s="23">
        <f t="shared" si="112"/>
        <v>0.86999999999966349</v>
      </c>
      <c r="O434" s="21"/>
      <c r="P434" s="23">
        <f t="shared" si="113"/>
        <v>0</v>
      </c>
      <c r="Q434" s="10">
        <f t="shared" si="120"/>
        <v>459.23846950450502</v>
      </c>
      <c r="R434" s="24">
        <f t="shared" si="114"/>
        <v>0</v>
      </c>
      <c r="S434" s="25">
        <f>SUM($R$8:R434)</f>
        <v>-3.6503839422238674E-17</v>
      </c>
      <c r="T434" s="26">
        <f t="shared" si="115"/>
        <v>-1.6763967347307103E-14</v>
      </c>
      <c r="U434" s="27"/>
      <c r="V434" s="28">
        <f t="shared" si="116"/>
        <v>22451.149999999998</v>
      </c>
      <c r="W434" s="16"/>
      <c r="X434" s="11"/>
      <c r="Y434" s="16"/>
      <c r="AA434" s="46">
        <f t="shared" si="121"/>
        <v>0</v>
      </c>
      <c r="AB434" s="46" t="str">
        <f t="shared" si="122"/>
        <v>0</v>
      </c>
      <c r="AC434" s="46">
        <f t="shared" si="123"/>
        <v>2060</v>
      </c>
      <c r="AD434" s="46">
        <f t="shared" si="124"/>
        <v>4940</v>
      </c>
    </row>
    <row r="435" spans="1:30" x14ac:dyDescent="0.25">
      <c r="A435" s="16"/>
      <c r="B435" s="13">
        <v>428</v>
      </c>
      <c r="C435" s="47">
        <f t="shared" si="117"/>
        <v>43465</v>
      </c>
      <c r="D435" s="48">
        <f t="shared" si="118"/>
        <v>7100</v>
      </c>
      <c r="E435" s="14" t="s">
        <v>2</v>
      </c>
      <c r="F435" s="9">
        <f t="shared" si="125"/>
        <v>0.01</v>
      </c>
      <c r="G435" s="14" t="s">
        <v>3</v>
      </c>
      <c r="H435" s="15">
        <f t="shared" si="119"/>
        <v>73.06</v>
      </c>
      <c r="I435" s="17"/>
      <c r="J435" s="18">
        <f t="shared" si="108"/>
        <v>73.929999999999666</v>
      </c>
      <c r="K435" s="19" t="str">
        <f t="shared" si="109"/>
        <v>-</v>
      </c>
      <c r="L435" s="20" t="str">
        <f t="shared" si="110"/>
        <v>0</v>
      </c>
      <c r="M435" s="13" t="str">
        <f t="shared" si="111"/>
        <v>=</v>
      </c>
      <c r="N435" s="23">
        <f t="shared" si="112"/>
        <v>0</v>
      </c>
      <c r="O435" s="21"/>
      <c r="P435" s="23">
        <f t="shared" si="113"/>
        <v>0</v>
      </c>
      <c r="Q435" s="10">
        <f t="shared" si="120"/>
        <v>459.69770797400952</v>
      </c>
      <c r="R435" s="24">
        <f t="shared" si="114"/>
        <v>0</v>
      </c>
      <c r="S435" s="25">
        <f>SUM($R$8:R435)</f>
        <v>-3.6503839422238674E-17</v>
      </c>
      <c r="T435" s="26">
        <f t="shared" si="115"/>
        <v>-1.678073131465441E-14</v>
      </c>
      <c r="U435" s="27"/>
      <c r="V435" s="28">
        <f t="shared" si="116"/>
        <v>26666.9</v>
      </c>
      <c r="W435" s="16"/>
      <c r="X435" s="11"/>
      <c r="Y435" s="16"/>
      <c r="AA435" s="46">
        <f t="shared" si="121"/>
        <v>0</v>
      </c>
      <c r="AB435" s="46" t="str">
        <f t="shared" si="122"/>
        <v>0</v>
      </c>
      <c r="AC435" s="46">
        <f t="shared" si="123"/>
        <v>2060</v>
      </c>
      <c r="AD435" s="46">
        <f t="shared" si="124"/>
        <v>4940</v>
      </c>
    </row>
    <row r="436" spans="1:30" x14ac:dyDescent="0.25">
      <c r="A436" s="16"/>
      <c r="B436" s="13">
        <v>429</v>
      </c>
      <c r="C436" s="47">
        <f t="shared" si="117"/>
        <v>43466</v>
      </c>
      <c r="D436" s="48">
        <f t="shared" si="118"/>
        <v>7100</v>
      </c>
      <c r="E436" s="14" t="s">
        <v>2</v>
      </c>
      <c r="F436" s="9">
        <f t="shared" si="125"/>
        <v>0.01</v>
      </c>
      <c r="G436" s="14" t="s">
        <v>3</v>
      </c>
      <c r="H436" s="15">
        <f t="shared" si="119"/>
        <v>73.06</v>
      </c>
      <c r="I436" s="17"/>
      <c r="J436" s="18">
        <f t="shared" si="108"/>
        <v>146.98999999999967</v>
      </c>
      <c r="K436" s="19" t="str">
        <f t="shared" si="109"/>
        <v>-</v>
      </c>
      <c r="L436" s="20" t="str">
        <f t="shared" si="110"/>
        <v>0</v>
      </c>
      <c r="M436" s="13" t="str">
        <f t="shared" si="111"/>
        <v>=</v>
      </c>
      <c r="N436" s="23">
        <f t="shared" si="112"/>
        <v>0</v>
      </c>
      <c r="O436" s="21"/>
      <c r="P436" s="23">
        <f t="shared" si="113"/>
        <v>0</v>
      </c>
      <c r="Q436" s="10">
        <f t="shared" si="120"/>
        <v>460.15740568198351</v>
      </c>
      <c r="R436" s="24">
        <f t="shared" si="114"/>
        <v>0</v>
      </c>
      <c r="S436" s="25">
        <f>SUM($R$8:R436)</f>
        <v>-3.6503839422238674E-17</v>
      </c>
      <c r="T436" s="26">
        <f t="shared" si="115"/>
        <v>-1.6797512045969063E-14</v>
      </c>
      <c r="U436" s="27"/>
      <c r="V436" s="28">
        <f t="shared" si="116"/>
        <v>26666.9</v>
      </c>
      <c r="W436" s="16"/>
      <c r="X436" s="11"/>
      <c r="Y436" s="16"/>
      <c r="AA436" s="46">
        <f t="shared" si="121"/>
        <v>0</v>
      </c>
      <c r="AB436" s="46" t="str">
        <f t="shared" si="122"/>
        <v>0</v>
      </c>
      <c r="AC436" s="46">
        <f t="shared" si="123"/>
        <v>2060</v>
      </c>
      <c r="AD436" s="46">
        <f t="shared" si="124"/>
        <v>4940</v>
      </c>
    </row>
    <row r="437" spans="1:30" x14ac:dyDescent="0.25">
      <c r="A437" s="16"/>
      <c r="B437" s="13">
        <v>430</v>
      </c>
      <c r="C437" s="47">
        <f t="shared" si="117"/>
        <v>43467</v>
      </c>
      <c r="D437" s="48">
        <f t="shared" si="118"/>
        <v>7100</v>
      </c>
      <c r="E437" s="14" t="s">
        <v>2</v>
      </c>
      <c r="F437" s="9">
        <f t="shared" si="125"/>
        <v>0.01</v>
      </c>
      <c r="G437" s="14" t="s">
        <v>3</v>
      </c>
      <c r="H437" s="15">
        <f t="shared" si="119"/>
        <v>73.06</v>
      </c>
      <c r="I437" s="17"/>
      <c r="J437" s="18">
        <f t="shared" si="108"/>
        <v>220.04999999999967</v>
      </c>
      <c r="K437" s="19" t="str">
        <f t="shared" si="109"/>
        <v>-</v>
      </c>
      <c r="L437" s="20" t="str">
        <f t="shared" si="110"/>
        <v>0</v>
      </c>
      <c r="M437" s="13" t="str">
        <f t="shared" si="111"/>
        <v>=</v>
      </c>
      <c r="N437" s="23">
        <f t="shared" si="112"/>
        <v>0</v>
      </c>
      <c r="O437" s="21"/>
      <c r="P437" s="23">
        <f t="shared" si="113"/>
        <v>0</v>
      </c>
      <c r="Q437" s="10">
        <f t="shared" si="120"/>
        <v>460.61756308766547</v>
      </c>
      <c r="R437" s="24">
        <f t="shared" si="114"/>
        <v>0</v>
      </c>
      <c r="S437" s="25">
        <f>SUM($R$8:R437)</f>
        <v>-3.6503839422238674E-17</v>
      </c>
      <c r="T437" s="26">
        <f t="shared" si="115"/>
        <v>-1.6814309558015034E-14</v>
      </c>
      <c r="U437" s="27"/>
      <c r="V437" s="28">
        <f t="shared" si="116"/>
        <v>26666.9</v>
      </c>
      <c r="W437" s="16"/>
      <c r="X437" s="11"/>
      <c r="Y437" s="16"/>
      <c r="AA437" s="46">
        <f t="shared" si="121"/>
        <v>0</v>
      </c>
      <c r="AB437" s="46" t="str">
        <f t="shared" si="122"/>
        <v>0</v>
      </c>
      <c r="AC437" s="46">
        <f t="shared" si="123"/>
        <v>2060</v>
      </c>
      <c r="AD437" s="46">
        <f t="shared" si="124"/>
        <v>4940</v>
      </c>
    </row>
    <row r="438" spans="1:30" x14ac:dyDescent="0.25">
      <c r="A438" s="16"/>
      <c r="B438" s="13">
        <v>431</v>
      </c>
      <c r="C438" s="47">
        <f t="shared" si="117"/>
        <v>43468</v>
      </c>
      <c r="D438" s="48">
        <f t="shared" si="118"/>
        <v>7100</v>
      </c>
      <c r="E438" s="14" t="s">
        <v>2</v>
      </c>
      <c r="F438" s="9">
        <f t="shared" si="125"/>
        <v>0.01</v>
      </c>
      <c r="G438" s="14" t="s">
        <v>3</v>
      </c>
      <c r="H438" s="15">
        <f t="shared" si="119"/>
        <v>73.06</v>
      </c>
      <c r="I438" s="17"/>
      <c r="J438" s="18">
        <f t="shared" si="108"/>
        <v>293.10999999999967</v>
      </c>
      <c r="K438" s="19" t="str">
        <f t="shared" si="109"/>
        <v>-</v>
      </c>
      <c r="L438" s="20" t="str">
        <f t="shared" si="110"/>
        <v>0</v>
      </c>
      <c r="M438" s="13" t="str">
        <f t="shared" si="111"/>
        <v>=</v>
      </c>
      <c r="N438" s="23">
        <f t="shared" si="112"/>
        <v>0</v>
      </c>
      <c r="O438" s="21"/>
      <c r="P438" s="23">
        <f t="shared" si="113"/>
        <v>0</v>
      </c>
      <c r="Q438" s="10">
        <f t="shared" si="120"/>
        <v>461.07818065075315</v>
      </c>
      <c r="R438" s="24">
        <f t="shared" si="114"/>
        <v>0</v>
      </c>
      <c r="S438" s="25">
        <f>SUM($R$8:R438)</f>
        <v>-3.6503839422238674E-17</v>
      </c>
      <c r="T438" s="26">
        <f t="shared" si="115"/>
        <v>-1.6831123867573048E-14</v>
      </c>
      <c r="U438" s="27"/>
      <c r="V438" s="28">
        <f t="shared" si="116"/>
        <v>26666.9</v>
      </c>
      <c r="W438" s="16"/>
      <c r="X438" s="11"/>
      <c r="Y438" s="16"/>
      <c r="AA438" s="46">
        <f t="shared" si="121"/>
        <v>0</v>
      </c>
      <c r="AB438" s="46" t="str">
        <f t="shared" si="122"/>
        <v>0</v>
      </c>
      <c r="AC438" s="46">
        <f t="shared" si="123"/>
        <v>2060</v>
      </c>
      <c r="AD438" s="46">
        <f t="shared" si="124"/>
        <v>4940</v>
      </c>
    </row>
    <row r="439" spans="1:30" x14ac:dyDescent="0.25">
      <c r="A439" s="16"/>
      <c r="B439" s="13">
        <v>432</v>
      </c>
      <c r="C439" s="47">
        <f t="shared" si="117"/>
        <v>43469</v>
      </c>
      <c r="D439" s="48">
        <f t="shared" si="118"/>
        <v>7100</v>
      </c>
      <c r="E439" s="14" t="s">
        <v>2</v>
      </c>
      <c r="F439" s="9">
        <f t="shared" si="125"/>
        <v>0.01</v>
      </c>
      <c r="G439" s="14" t="s">
        <v>3</v>
      </c>
      <c r="H439" s="15">
        <f t="shared" si="119"/>
        <v>73.06</v>
      </c>
      <c r="I439" s="17"/>
      <c r="J439" s="18">
        <f t="shared" si="108"/>
        <v>366.16999999999967</v>
      </c>
      <c r="K439" s="19" t="str">
        <f t="shared" si="109"/>
        <v>-</v>
      </c>
      <c r="L439" s="20" t="str">
        <f t="shared" si="110"/>
        <v>0</v>
      </c>
      <c r="M439" s="13" t="str">
        <f t="shared" si="111"/>
        <v>=</v>
      </c>
      <c r="N439" s="23">
        <f t="shared" si="112"/>
        <v>0</v>
      </c>
      <c r="O439" s="21"/>
      <c r="P439" s="23">
        <f t="shared" si="113"/>
        <v>0</v>
      </c>
      <c r="Q439" s="10">
        <f t="shared" si="120"/>
        <v>461.53925883140391</v>
      </c>
      <c r="R439" s="24">
        <f t="shared" si="114"/>
        <v>0</v>
      </c>
      <c r="S439" s="25">
        <f>SUM($R$8:R439)</f>
        <v>-3.6503839422238674E-17</v>
      </c>
      <c r="T439" s="26">
        <f t="shared" si="115"/>
        <v>-1.684795499144062E-14</v>
      </c>
      <c r="U439" s="27"/>
      <c r="V439" s="28">
        <f t="shared" si="116"/>
        <v>26666.9</v>
      </c>
      <c r="W439" s="16"/>
      <c r="X439" s="11"/>
      <c r="Y439" s="16"/>
      <c r="AA439" s="46">
        <f t="shared" si="121"/>
        <v>0</v>
      </c>
      <c r="AB439" s="46" t="str">
        <f t="shared" si="122"/>
        <v>0</v>
      </c>
      <c r="AC439" s="46">
        <f t="shared" si="123"/>
        <v>2060</v>
      </c>
      <c r="AD439" s="46">
        <f t="shared" si="124"/>
        <v>4940</v>
      </c>
    </row>
    <row r="440" spans="1:30" x14ac:dyDescent="0.25">
      <c r="A440" s="16"/>
      <c r="B440" s="13">
        <v>433</v>
      </c>
      <c r="C440" s="47">
        <f t="shared" si="117"/>
        <v>43470</v>
      </c>
      <c r="D440" s="48">
        <f t="shared" si="118"/>
        <v>7100</v>
      </c>
      <c r="E440" s="14" t="s">
        <v>2</v>
      </c>
      <c r="F440" s="9">
        <f t="shared" si="125"/>
        <v>0.01</v>
      </c>
      <c r="G440" s="14" t="s">
        <v>3</v>
      </c>
      <c r="H440" s="15">
        <f t="shared" si="119"/>
        <v>73.06</v>
      </c>
      <c r="I440" s="17"/>
      <c r="J440" s="18">
        <f t="shared" si="108"/>
        <v>439.22999999999968</v>
      </c>
      <c r="K440" s="19" t="str">
        <f t="shared" si="109"/>
        <v>-</v>
      </c>
      <c r="L440" s="20" t="str">
        <f t="shared" si="110"/>
        <v>0</v>
      </c>
      <c r="M440" s="13" t="str">
        <f t="shared" si="111"/>
        <v>=</v>
      </c>
      <c r="N440" s="23">
        <f t="shared" si="112"/>
        <v>0</v>
      </c>
      <c r="O440" s="21"/>
      <c r="P440" s="23">
        <f t="shared" si="113"/>
        <v>0</v>
      </c>
      <c r="Q440" s="10">
        <f t="shared" si="120"/>
        <v>462.00079809023532</v>
      </c>
      <c r="R440" s="24">
        <f t="shared" si="114"/>
        <v>0</v>
      </c>
      <c r="S440" s="25">
        <f>SUM($R$8:R440)</f>
        <v>-3.6503839422238674E-17</v>
      </c>
      <c r="T440" s="26">
        <f t="shared" si="115"/>
        <v>-1.6864802946432063E-14</v>
      </c>
      <c r="U440" s="27"/>
      <c r="V440" s="28">
        <f t="shared" si="116"/>
        <v>26666.9</v>
      </c>
      <c r="W440" s="16"/>
      <c r="X440" s="11"/>
      <c r="Y440" s="16"/>
      <c r="AA440" s="46">
        <f t="shared" si="121"/>
        <v>0</v>
      </c>
      <c r="AB440" s="46" t="str">
        <f t="shared" si="122"/>
        <v>0</v>
      </c>
      <c r="AC440" s="46">
        <f t="shared" si="123"/>
        <v>2060</v>
      </c>
      <c r="AD440" s="46">
        <f t="shared" si="124"/>
        <v>4940</v>
      </c>
    </row>
    <row r="441" spans="1:30" x14ac:dyDescent="0.25">
      <c r="A441" s="16"/>
      <c r="B441" s="13">
        <v>434</v>
      </c>
      <c r="C441" s="47">
        <f t="shared" si="117"/>
        <v>43471</v>
      </c>
      <c r="D441" s="48">
        <f t="shared" si="118"/>
        <v>7100</v>
      </c>
      <c r="E441" s="14" t="s">
        <v>2</v>
      </c>
      <c r="F441" s="9">
        <f t="shared" si="125"/>
        <v>0.01</v>
      </c>
      <c r="G441" s="14" t="s">
        <v>3</v>
      </c>
      <c r="H441" s="15">
        <f t="shared" si="119"/>
        <v>73.06</v>
      </c>
      <c r="I441" s="17"/>
      <c r="J441" s="18">
        <f t="shared" si="108"/>
        <v>512.28999999999974</v>
      </c>
      <c r="K441" s="19" t="str">
        <f t="shared" si="109"/>
        <v>-</v>
      </c>
      <c r="L441" s="20" t="str">
        <f t="shared" si="110"/>
        <v>0</v>
      </c>
      <c r="M441" s="13" t="str">
        <f t="shared" si="111"/>
        <v>=</v>
      </c>
      <c r="N441" s="23">
        <f t="shared" si="112"/>
        <v>0</v>
      </c>
      <c r="O441" s="21"/>
      <c r="P441" s="23">
        <f t="shared" si="113"/>
        <v>0</v>
      </c>
      <c r="Q441" s="10">
        <f t="shared" si="120"/>
        <v>462.46279888832555</v>
      </c>
      <c r="R441" s="24">
        <f t="shared" si="114"/>
        <v>0</v>
      </c>
      <c r="S441" s="25">
        <f>SUM($R$8:R441)</f>
        <v>-3.6503839422238674E-17</v>
      </c>
      <c r="T441" s="26">
        <f t="shared" si="115"/>
        <v>-1.6881667749378495E-14</v>
      </c>
      <c r="U441" s="27"/>
      <c r="V441" s="28">
        <f t="shared" si="116"/>
        <v>26666.9</v>
      </c>
      <c r="W441" s="16"/>
      <c r="X441" s="11"/>
      <c r="Y441" s="16"/>
      <c r="AA441" s="46">
        <f t="shared" si="121"/>
        <v>0</v>
      </c>
      <c r="AB441" s="46" t="str">
        <f t="shared" si="122"/>
        <v>0</v>
      </c>
      <c r="AC441" s="46">
        <f t="shared" si="123"/>
        <v>2060</v>
      </c>
      <c r="AD441" s="46">
        <f t="shared" si="124"/>
        <v>4940</v>
      </c>
    </row>
    <row r="442" spans="1:30" x14ac:dyDescent="0.25">
      <c r="A442" s="16"/>
      <c r="B442" s="13">
        <v>435</v>
      </c>
      <c r="C442" s="47">
        <f t="shared" si="117"/>
        <v>43472</v>
      </c>
      <c r="D442" s="48">
        <f t="shared" si="118"/>
        <v>7100</v>
      </c>
      <c r="E442" s="14" t="s">
        <v>2</v>
      </c>
      <c r="F442" s="9">
        <f t="shared" si="125"/>
        <v>0.01</v>
      </c>
      <c r="G442" s="14" t="s">
        <v>3</v>
      </c>
      <c r="H442" s="15">
        <f t="shared" si="119"/>
        <v>73.06</v>
      </c>
      <c r="I442" s="17"/>
      <c r="J442" s="18">
        <f t="shared" si="108"/>
        <v>585.34999999999968</v>
      </c>
      <c r="K442" s="19" t="str">
        <f t="shared" si="109"/>
        <v>-</v>
      </c>
      <c r="L442" s="20" t="str">
        <f t="shared" si="110"/>
        <v>0</v>
      </c>
      <c r="M442" s="13" t="str">
        <f t="shared" si="111"/>
        <v>=</v>
      </c>
      <c r="N442" s="23">
        <f t="shared" si="112"/>
        <v>0</v>
      </c>
      <c r="O442" s="21"/>
      <c r="P442" s="23">
        <f t="shared" si="113"/>
        <v>0</v>
      </c>
      <c r="Q442" s="10">
        <f t="shared" si="120"/>
        <v>462.92526168721389</v>
      </c>
      <c r="R442" s="24">
        <f t="shared" si="114"/>
        <v>0</v>
      </c>
      <c r="S442" s="25">
        <f>SUM($R$8:R442)</f>
        <v>-3.6503839422238674E-17</v>
      </c>
      <c r="T442" s="26">
        <f t="shared" si="115"/>
        <v>-1.6898549417127873E-14</v>
      </c>
      <c r="U442" s="27"/>
      <c r="V442" s="28">
        <f t="shared" si="116"/>
        <v>26666.9</v>
      </c>
      <c r="W442" s="16"/>
      <c r="X442" s="11"/>
      <c r="Y442" s="16"/>
      <c r="AA442" s="46">
        <f t="shared" si="121"/>
        <v>0</v>
      </c>
      <c r="AB442" s="46" t="str">
        <f t="shared" si="122"/>
        <v>0</v>
      </c>
      <c r="AC442" s="46">
        <f t="shared" si="123"/>
        <v>2060</v>
      </c>
      <c r="AD442" s="46">
        <f t="shared" si="124"/>
        <v>4940</v>
      </c>
    </row>
    <row r="443" spans="1:30" x14ac:dyDescent="0.25">
      <c r="A443" s="16"/>
      <c r="B443" s="13">
        <v>436</v>
      </c>
      <c r="C443" s="47">
        <f t="shared" si="117"/>
        <v>43473</v>
      </c>
      <c r="D443" s="48">
        <f t="shared" si="118"/>
        <v>7100</v>
      </c>
      <c r="E443" s="14" t="s">
        <v>2</v>
      </c>
      <c r="F443" s="9">
        <f t="shared" si="125"/>
        <v>0.01</v>
      </c>
      <c r="G443" s="14" t="s">
        <v>3</v>
      </c>
      <c r="H443" s="15">
        <f t="shared" si="119"/>
        <v>73.06</v>
      </c>
      <c r="I443" s="17"/>
      <c r="J443" s="18">
        <f t="shared" si="108"/>
        <v>658.40999999999963</v>
      </c>
      <c r="K443" s="19" t="str">
        <f t="shared" si="109"/>
        <v>-</v>
      </c>
      <c r="L443" s="20" t="str">
        <f t="shared" si="110"/>
        <v>0</v>
      </c>
      <c r="M443" s="13" t="str">
        <f t="shared" si="111"/>
        <v>=</v>
      </c>
      <c r="N443" s="23">
        <f t="shared" si="112"/>
        <v>0</v>
      </c>
      <c r="O443" s="21"/>
      <c r="P443" s="23">
        <f t="shared" si="113"/>
        <v>0</v>
      </c>
      <c r="Q443" s="10">
        <f t="shared" si="120"/>
        <v>463.38818694890108</v>
      </c>
      <c r="R443" s="24">
        <f t="shared" si="114"/>
        <v>0</v>
      </c>
      <c r="S443" s="25">
        <f>SUM($R$8:R443)</f>
        <v>-3.6503839422238674E-17</v>
      </c>
      <c r="T443" s="26">
        <f t="shared" si="115"/>
        <v>-1.6915447966545E-14</v>
      </c>
      <c r="U443" s="27"/>
      <c r="V443" s="28">
        <f t="shared" si="116"/>
        <v>26666.9</v>
      </c>
      <c r="W443" s="16"/>
      <c r="X443" s="11"/>
      <c r="Y443" s="16"/>
      <c r="AA443" s="46">
        <f t="shared" si="121"/>
        <v>0</v>
      </c>
      <c r="AB443" s="46" t="str">
        <f t="shared" si="122"/>
        <v>0</v>
      </c>
      <c r="AC443" s="46">
        <f t="shared" si="123"/>
        <v>2060</v>
      </c>
      <c r="AD443" s="46">
        <f t="shared" si="124"/>
        <v>4940</v>
      </c>
    </row>
    <row r="444" spans="1:30" x14ac:dyDescent="0.25">
      <c r="A444" s="16"/>
      <c r="B444" s="13">
        <v>437</v>
      </c>
      <c r="C444" s="47">
        <f t="shared" si="117"/>
        <v>43474</v>
      </c>
      <c r="D444" s="48">
        <f t="shared" si="118"/>
        <v>7100</v>
      </c>
      <c r="E444" s="14" t="s">
        <v>2</v>
      </c>
      <c r="F444" s="9">
        <f t="shared" si="125"/>
        <v>0.01</v>
      </c>
      <c r="G444" s="14" t="s">
        <v>3</v>
      </c>
      <c r="H444" s="15">
        <f t="shared" si="119"/>
        <v>73.06</v>
      </c>
      <c r="I444" s="17"/>
      <c r="J444" s="18">
        <f t="shared" si="108"/>
        <v>731.46999999999957</v>
      </c>
      <c r="K444" s="19" t="str">
        <f t="shared" si="109"/>
        <v>-</v>
      </c>
      <c r="L444" s="20" t="str">
        <f t="shared" si="110"/>
        <v>0</v>
      </c>
      <c r="M444" s="13" t="str">
        <f t="shared" si="111"/>
        <v>=</v>
      </c>
      <c r="N444" s="23">
        <f t="shared" si="112"/>
        <v>0</v>
      </c>
      <c r="O444" s="21"/>
      <c r="P444" s="23">
        <f t="shared" si="113"/>
        <v>0</v>
      </c>
      <c r="Q444" s="10">
        <f t="shared" si="120"/>
        <v>463.85157513585</v>
      </c>
      <c r="R444" s="24">
        <f t="shared" si="114"/>
        <v>0</v>
      </c>
      <c r="S444" s="25">
        <f>SUM($R$8:R444)</f>
        <v>-3.6503839422238674E-17</v>
      </c>
      <c r="T444" s="26">
        <f t="shared" si="115"/>
        <v>-1.6932363414511545E-14</v>
      </c>
      <c r="U444" s="27"/>
      <c r="V444" s="28">
        <f t="shared" si="116"/>
        <v>26666.9</v>
      </c>
      <c r="W444" s="16"/>
      <c r="X444" s="11"/>
      <c r="Y444" s="16"/>
      <c r="AA444" s="46">
        <f t="shared" si="121"/>
        <v>0</v>
      </c>
      <c r="AB444" s="46" t="str">
        <f t="shared" si="122"/>
        <v>0</v>
      </c>
      <c r="AC444" s="46">
        <f t="shared" si="123"/>
        <v>2060</v>
      </c>
      <c r="AD444" s="46">
        <f t="shared" si="124"/>
        <v>4940</v>
      </c>
    </row>
    <row r="445" spans="1:30" x14ac:dyDescent="0.25">
      <c r="A445" s="16"/>
      <c r="B445" s="13">
        <v>438</v>
      </c>
      <c r="C445" s="47">
        <f t="shared" si="117"/>
        <v>43475</v>
      </c>
      <c r="D445" s="48">
        <f t="shared" si="118"/>
        <v>7100</v>
      </c>
      <c r="E445" s="14" t="s">
        <v>2</v>
      </c>
      <c r="F445" s="9">
        <f t="shared" si="125"/>
        <v>0.01</v>
      </c>
      <c r="G445" s="14" t="s">
        <v>3</v>
      </c>
      <c r="H445" s="15">
        <f t="shared" si="119"/>
        <v>73.06</v>
      </c>
      <c r="I445" s="17"/>
      <c r="J445" s="18">
        <f t="shared" si="108"/>
        <v>804.52999999999952</v>
      </c>
      <c r="K445" s="19" t="str">
        <f t="shared" si="109"/>
        <v>-</v>
      </c>
      <c r="L445" s="20" t="str">
        <f t="shared" si="110"/>
        <v>0</v>
      </c>
      <c r="M445" s="13" t="str">
        <f t="shared" si="111"/>
        <v>=</v>
      </c>
      <c r="N445" s="23">
        <f t="shared" si="112"/>
        <v>0</v>
      </c>
      <c r="O445" s="21"/>
      <c r="P445" s="23">
        <f t="shared" si="113"/>
        <v>0</v>
      </c>
      <c r="Q445" s="10">
        <f t="shared" si="120"/>
        <v>464.31542671098583</v>
      </c>
      <c r="R445" s="24">
        <f t="shared" si="114"/>
        <v>0</v>
      </c>
      <c r="S445" s="25">
        <f>SUM($R$8:R445)</f>
        <v>-3.6503839422238674E-17</v>
      </c>
      <c r="T445" s="26">
        <f t="shared" si="115"/>
        <v>-1.6949295777926057E-14</v>
      </c>
      <c r="U445" s="27"/>
      <c r="V445" s="28">
        <f t="shared" si="116"/>
        <v>26666.9</v>
      </c>
      <c r="W445" s="16"/>
      <c r="X445" s="11"/>
      <c r="Y445" s="16"/>
      <c r="AA445" s="46">
        <f t="shared" si="121"/>
        <v>0</v>
      </c>
      <c r="AB445" s="46" t="str">
        <f t="shared" si="122"/>
        <v>0</v>
      </c>
      <c r="AC445" s="46">
        <f t="shared" si="123"/>
        <v>2060</v>
      </c>
      <c r="AD445" s="46">
        <f t="shared" si="124"/>
        <v>4940</v>
      </c>
    </row>
    <row r="446" spans="1:30" x14ac:dyDescent="0.25">
      <c r="A446" s="16"/>
      <c r="B446" s="13">
        <v>439</v>
      </c>
      <c r="C446" s="47">
        <f t="shared" si="117"/>
        <v>43476</v>
      </c>
      <c r="D446" s="48">
        <f t="shared" si="118"/>
        <v>7100</v>
      </c>
      <c r="E446" s="14" t="s">
        <v>2</v>
      </c>
      <c r="F446" s="9">
        <f t="shared" si="125"/>
        <v>0.01</v>
      </c>
      <c r="G446" s="14" t="s">
        <v>3</v>
      </c>
      <c r="H446" s="15">
        <f t="shared" si="119"/>
        <v>73.06</v>
      </c>
      <c r="I446" s="17"/>
      <c r="J446" s="18">
        <f t="shared" si="108"/>
        <v>877.58999999999946</v>
      </c>
      <c r="K446" s="19" t="str">
        <f t="shared" si="109"/>
        <v>-</v>
      </c>
      <c r="L446" s="20" t="str">
        <f t="shared" si="110"/>
        <v>0</v>
      </c>
      <c r="M446" s="13" t="str">
        <f t="shared" si="111"/>
        <v>=</v>
      </c>
      <c r="N446" s="23">
        <f t="shared" si="112"/>
        <v>0</v>
      </c>
      <c r="O446" s="21"/>
      <c r="P446" s="23">
        <f t="shared" si="113"/>
        <v>0</v>
      </c>
      <c r="Q446" s="10">
        <f t="shared" si="120"/>
        <v>464.77974213769681</v>
      </c>
      <c r="R446" s="24">
        <f t="shared" si="114"/>
        <v>0</v>
      </c>
      <c r="S446" s="25">
        <f>SUM($R$8:R446)</f>
        <v>-3.6503839422238674E-17</v>
      </c>
      <c r="T446" s="26">
        <f t="shared" si="115"/>
        <v>-1.6966245073703981E-14</v>
      </c>
      <c r="U446" s="27"/>
      <c r="V446" s="28">
        <f t="shared" si="116"/>
        <v>26666.9</v>
      </c>
      <c r="W446" s="16"/>
      <c r="X446" s="11"/>
      <c r="Y446" s="16"/>
      <c r="AA446" s="46">
        <f t="shared" si="121"/>
        <v>0</v>
      </c>
      <c r="AB446" s="46" t="str">
        <f t="shared" si="122"/>
        <v>0</v>
      </c>
      <c r="AC446" s="46">
        <f t="shared" si="123"/>
        <v>2060</v>
      </c>
      <c r="AD446" s="46">
        <f t="shared" si="124"/>
        <v>4940</v>
      </c>
    </row>
    <row r="447" spans="1:30" x14ac:dyDescent="0.25">
      <c r="A447" s="16"/>
      <c r="B447" s="13">
        <v>440</v>
      </c>
      <c r="C447" s="47">
        <f t="shared" si="117"/>
        <v>43477</v>
      </c>
      <c r="D447" s="48">
        <f t="shared" si="118"/>
        <v>7100</v>
      </c>
      <c r="E447" s="14" t="s">
        <v>2</v>
      </c>
      <c r="F447" s="9">
        <f t="shared" si="125"/>
        <v>0.01</v>
      </c>
      <c r="G447" s="14" t="s">
        <v>3</v>
      </c>
      <c r="H447" s="15">
        <f t="shared" si="119"/>
        <v>73.06</v>
      </c>
      <c r="I447" s="17"/>
      <c r="J447" s="18">
        <f t="shared" si="108"/>
        <v>950.64999999999941</v>
      </c>
      <c r="K447" s="19" t="str">
        <f t="shared" si="109"/>
        <v>-</v>
      </c>
      <c r="L447" s="20" t="str">
        <f t="shared" si="110"/>
        <v>0</v>
      </c>
      <c r="M447" s="13" t="str">
        <f t="shared" si="111"/>
        <v>=</v>
      </c>
      <c r="N447" s="23">
        <f t="shared" si="112"/>
        <v>0</v>
      </c>
      <c r="O447" s="21"/>
      <c r="P447" s="23">
        <f t="shared" si="113"/>
        <v>0</v>
      </c>
      <c r="Q447" s="10">
        <f t="shared" si="120"/>
        <v>465.24452187983451</v>
      </c>
      <c r="R447" s="24">
        <f t="shared" si="114"/>
        <v>0</v>
      </c>
      <c r="S447" s="25">
        <f>SUM($R$8:R447)</f>
        <v>-3.6503839422238674E-17</v>
      </c>
      <c r="T447" s="26">
        <f t="shared" si="115"/>
        <v>-1.6983211318777685E-14</v>
      </c>
      <c r="U447" s="27"/>
      <c r="V447" s="28">
        <f t="shared" si="116"/>
        <v>26666.9</v>
      </c>
      <c r="W447" s="16"/>
      <c r="X447" s="11"/>
      <c r="Y447" s="16"/>
      <c r="AA447" s="46">
        <f t="shared" si="121"/>
        <v>0</v>
      </c>
      <c r="AB447" s="46" t="str">
        <f t="shared" si="122"/>
        <v>0</v>
      </c>
      <c r="AC447" s="46">
        <f t="shared" si="123"/>
        <v>2060</v>
      </c>
      <c r="AD447" s="46">
        <f t="shared" si="124"/>
        <v>4940</v>
      </c>
    </row>
    <row r="448" spans="1:30" x14ac:dyDescent="0.25">
      <c r="A448" s="16"/>
      <c r="B448" s="13">
        <v>441</v>
      </c>
      <c r="C448" s="47">
        <f t="shared" si="117"/>
        <v>43478</v>
      </c>
      <c r="D448" s="48">
        <f t="shared" si="118"/>
        <v>7100</v>
      </c>
      <c r="E448" s="14" t="s">
        <v>2</v>
      </c>
      <c r="F448" s="9">
        <f t="shared" si="125"/>
        <v>0.01</v>
      </c>
      <c r="G448" s="14" t="s">
        <v>3</v>
      </c>
      <c r="H448" s="15">
        <f t="shared" si="119"/>
        <v>73.06</v>
      </c>
      <c r="I448" s="17"/>
      <c r="J448" s="18">
        <f t="shared" si="108"/>
        <v>1023.7099999999994</v>
      </c>
      <c r="K448" s="19" t="str">
        <f t="shared" si="109"/>
        <v>-</v>
      </c>
      <c r="L448" s="20">
        <f t="shared" si="110"/>
        <v>1020</v>
      </c>
      <c r="M448" s="13" t="str">
        <f t="shared" si="111"/>
        <v>=</v>
      </c>
      <c r="N448" s="23">
        <f t="shared" si="112"/>
        <v>3.7099999999993543</v>
      </c>
      <c r="O448" s="21"/>
      <c r="P448" s="23">
        <f t="shared" si="113"/>
        <v>0</v>
      </c>
      <c r="Q448" s="10">
        <f t="shared" si="120"/>
        <v>465.70976640171432</v>
      </c>
      <c r="R448" s="24">
        <f t="shared" si="114"/>
        <v>0</v>
      </c>
      <c r="S448" s="25">
        <f>SUM($R$8:R448)</f>
        <v>-3.6503839422238674E-17</v>
      </c>
      <c r="T448" s="26">
        <f t="shared" si="115"/>
        <v>-1.7000194530096463E-14</v>
      </c>
      <c r="U448" s="27"/>
      <c r="V448" s="28">
        <f t="shared" si="116"/>
        <v>26666.9</v>
      </c>
      <c r="W448" s="16"/>
      <c r="X448" s="11"/>
      <c r="Y448" s="16"/>
      <c r="AA448" s="46">
        <f t="shared" si="121"/>
        <v>0</v>
      </c>
      <c r="AB448" s="46" t="str">
        <f t="shared" si="122"/>
        <v>0</v>
      </c>
      <c r="AC448" s="46">
        <f t="shared" si="123"/>
        <v>3080</v>
      </c>
      <c r="AD448" s="46">
        <f t="shared" si="124"/>
        <v>4940</v>
      </c>
    </row>
    <row r="449" spans="1:30" x14ac:dyDescent="0.25">
      <c r="A449" s="16"/>
      <c r="B449" s="13">
        <v>442</v>
      </c>
      <c r="C449" s="47">
        <f t="shared" si="117"/>
        <v>43479</v>
      </c>
      <c r="D449" s="48">
        <f t="shared" si="118"/>
        <v>8120</v>
      </c>
      <c r="E449" s="14" t="s">
        <v>2</v>
      </c>
      <c r="F449" s="9">
        <f t="shared" si="125"/>
        <v>0.01</v>
      </c>
      <c r="G449" s="14" t="s">
        <v>3</v>
      </c>
      <c r="H449" s="15">
        <f t="shared" si="119"/>
        <v>84.28</v>
      </c>
      <c r="I449" s="17"/>
      <c r="J449" s="18">
        <f t="shared" si="108"/>
        <v>87.989999999999355</v>
      </c>
      <c r="K449" s="19" t="str">
        <f t="shared" si="109"/>
        <v>-</v>
      </c>
      <c r="L449" s="20" t="str">
        <f t="shared" si="110"/>
        <v>0</v>
      </c>
      <c r="M449" s="13" t="str">
        <f t="shared" si="111"/>
        <v>=</v>
      </c>
      <c r="N449" s="23">
        <f t="shared" si="112"/>
        <v>0</v>
      </c>
      <c r="O449" s="21"/>
      <c r="P449" s="23">
        <f t="shared" si="113"/>
        <v>0</v>
      </c>
      <c r="Q449" s="10">
        <f t="shared" si="120"/>
        <v>466.17547616811601</v>
      </c>
      <c r="R449" s="24">
        <f t="shared" si="114"/>
        <v>0</v>
      </c>
      <c r="S449" s="25">
        <f>SUM($R$8:R449)</f>
        <v>-3.6503839422238674E-17</v>
      </c>
      <c r="T449" s="26">
        <f t="shared" si="115"/>
        <v>-1.7017194724626559E-14</v>
      </c>
      <c r="U449" s="27"/>
      <c r="V449" s="28">
        <f t="shared" si="116"/>
        <v>30762.2</v>
      </c>
      <c r="W449" s="16"/>
      <c r="X449" s="11"/>
      <c r="Y449" s="16"/>
      <c r="AA449" s="46">
        <f t="shared" si="121"/>
        <v>0</v>
      </c>
      <c r="AB449" s="46" t="str">
        <f t="shared" si="122"/>
        <v>0</v>
      </c>
      <c r="AC449" s="46">
        <f t="shared" si="123"/>
        <v>3080</v>
      </c>
      <c r="AD449" s="46">
        <f t="shared" si="124"/>
        <v>4940</v>
      </c>
    </row>
    <row r="450" spans="1:30" x14ac:dyDescent="0.25">
      <c r="A450" s="16"/>
      <c r="B450" s="13">
        <v>443</v>
      </c>
      <c r="C450" s="47">
        <f t="shared" si="117"/>
        <v>43480</v>
      </c>
      <c r="D450" s="48">
        <f t="shared" si="118"/>
        <v>8120</v>
      </c>
      <c r="E450" s="14" t="s">
        <v>2</v>
      </c>
      <c r="F450" s="9">
        <f t="shared" si="125"/>
        <v>0.01</v>
      </c>
      <c r="G450" s="14" t="s">
        <v>3</v>
      </c>
      <c r="H450" s="15">
        <f t="shared" si="119"/>
        <v>84.28</v>
      </c>
      <c r="I450" s="17"/>
      <c r="J450" s="18">
        <f t="shared" si="108"/>
        <v>172.26999999999936</v>
      </c>
      <c r="K450" s="19" t="str">
        <f t="shared" si="109"/>
        <v>-</v>
      </c>
      <c r="L450" s="20" t="str">
        <f t="shared" si="110"/>
        <v>0</v>
      </c>
      <c r="M450" s="13" t="str">
        <f t="shared" si="111"/>
        <v>=</v>
      </c>
      <c r="N450" s="23">
        <f t="shared" si="112"/>
        <v>0</v>
      </c>
      <c r="O450" s="21"/>
      <c r="P450" s="23">
        <f t="shared" si="113"/>
        <v>0</v>
      </c>
      <c r="Q450" s="10">
        <f t="shared" si="120"/>
        <v>466.64165164428414</v>
      </c>
      <c r="R450" s="24">
        <f t="shared" si="114"/>
        <v>0</v>
      </c>
      <c r="S450" s="25">
        <f>SUM($R$8:R450)</f>
        <v>-3.6503839422238674E-17</v>
      </c>
      <c r="T450" s="26">
        <f t="shared" si="115"/>
        <v>-1.7034211919351187E-14</v>
      </c>
      <c r="U450" s="27"/>
      <c r="V450" s="28">
        <f t="shared" si="116"/>
        <v>30762.2</v>
      </c>
      <c r="W450" s="16"/>
      <c r="X450" s="11"/>
      <c r="Y450" s="16"/>
      <c r="AA450" s="46">
        <f t="shared" si="121"/>
        <v>0</v>
      </c>
      <c r="AB450" s="46" t="str">
        <f t="shared" si="122"/>
        <v>0</v>
      </c>
      <c r="AC450" s="46">
        <f t="shared" si="123"/>
        <v>3080</v>
      </c>
      <c r="AD450" s="46">
        <f t="shared" si="124"/>
        <v>4940</v>
      </c>
    </row>
    <row r="451" spans="1:30" x14ac:dyDescent="0.25">
      <c r="A451" s="16"/>
      <c r="B451" s="13">
        <v>444</v>
      </c>
      <c r="C451" s="47">
        <f t="shared" si="117"/>
        <v>43481</v>
      </c>
      <c r="D451" s="48">
        <f t="shared" si="118"/>
        <v>8120</v>
      </c>
      <c r="E451" s="14" t="s">
        <v>2</v>
      </c>
      <c r="F451" s="9">
        <f t="shared" si="125"/>
        <v>0.01</v>
      </c>
      <c r="G451" s="14" t="s">
        <v>3</v>
      </c>
      <c r="H451" s="15">
        <f t="shared" si="119"/>
        <v>84.28</v>
      </c>
      <c r="I451" s="17"/>
      <c r="J451" s="18">
        <f t="shared" si="108"/>
        <v>256.54999999999939</v>
      </c>
      <c r="K451" s="19" t="str">
        <f t="shared" si="109"/>
        <v>-</v>
      </c>
      <c r="L451" s="20" t="str">
        <f t="shared" si="110"/>
        <v>0</v>
      </c>
      <c r="M451" s="13" t="str">
        <f t="shared" si="111"/>
        <v>=</v>
      </c>
      <c r="N451" s="23">
        <f t="shared" si="112"/>
        <v>0</v>
      </c>
      <c r="O451" s="21"/>
      <c r="P451" s="23">
        <f t="shared" si="113"/>
        <v>0</v>
      </c>
      <c r="Q451" s="10">
        <f t="shared" si="120"/>
        <v>467.10829329592843</v>
      </c>
      <c r="R451" s="24">
        <f t="shared" si="114"/>
        <v>0</v>
      </c>
      <c r="S451" s="25">
        <f>SUM($R$8:R451)</f>
        <v>-3.6503839422238674E-17</v>
      </c>
      <c r="T451" s="26">
        <f t="shared" si="115"/>
        <v>-1.7051246131270538E-14</v>
      </c>
      <c r="U451" s="27"/>
      <c r="V451" s="28">
        <f t="shared" si="116"/>
        <v>30762.2</v>
      </c>
      <c r="W451" s="16"/>
      <c r="X451" s="11"/>
      <c r="Y451" s="16"/>
      <c r="AA451" s="46">
        <f t="shared" si="121"/>
        <v>0</v>
      </c>
      <c r="AB451" s="46" t="str">
        <f t="shared" si="122"/>
        <v>0</v>
      </c>
      <c r="AC451" s="46">
        <f t="shared" si="123"/>
        <v>3080</v>
      </c>
      <c r="AD451" s="46">
        <f t="shared" si="124"/>
        <v>4940</v>
      </c>
    </row>
    <row r="452" spans="1:30" x14ac:dyDescent="0.25">
      <c r="A452" s="16"/>
      <c r="B452" s="13">
        <v>445</v>
      </c>
      <c r="C452" s="47">
        <f t="shared" si="117"/>
        <v>43482</v>
      </c>
      <c r="D452" s="48">
        <f t="shared" si="118"/>
        <v>8120</v>
      </c>
      <c r="E452" s="14" t="s">
        <v>2</v>
      </c>
      <c r="F452" s="9">
        <f t="shared" si="125"/>
        <v>0.01</v>
      </c>
      <c r="G452" s="14" t="s">
        <v>3</v>
      </c>
      <c r="H452" s="15">
        <f t="shared" si="119"/>
        <v>84.28</v>
      </c>
      <c r="I452" s="17"/>
      <c r="J452" s="18">
        <f t="shared" si="108"/>
        <v>340.82999999999936</v>
      </c>
      <c r="K452" s="19" t="str">
        <f t="shared" si="109"/>
        <v>-</v>
      </c>
      <c r="L452" s="20" t="str">
        <f t="shared" si="110"/>
        <v>0</v>
      </c>
      <c r="M452" s="13" t="str">
        <f t="shared" si="111"/>
        <v>=</v>
      </c>
      <c r="N452" s="23">
        <f t="shared" si="112"/>
        <v>0</v>
      </c>
      <c r="O452" s="21"/>
      <c r="P452" s="23">
        <f t="shared" si="113"/>
        <v>0</v>
      </c>
      <c r="Q452" s="10">
        <f t="shared" si="120"/>
        <v>467.57540158922438</v>
      </c>
      <c r="R452" s="24">
        <f t="shared" si="114"/>
        <v>0</v>
      </c>
      <c r="S452" s="25">
        <f>SUM($R$8:R452)</f>
        <v>-3.6503839422238674E-17</v>
      </c>
      <c r="T452" s="26">
        <f t="shared" si="115"/>
        <v>-1.7068297377401808E-14</v>
      </c>
      <c r="U452" s="27"/>
      <c r="V452" s="28">
        <f t="shared" si="116"/>
        <v>30762.2</v>
      </c>
      <c r="W452" s="16"/>
      <c r="X452" s="11"/>
      <c r="Y452" s="16"/>
      <c r="AA452" s="46">
        <f t="shared" si="121"/>
        <v>0</v>
      </c>
      <c r="AB452" s="46" t="str">
        <f t="shared" si="122"/>
        <v>0</v>
      </c>
      <c r="AC452" s="46">
        <f t="shared" si="123"/>
        <v>3080</v>
      </c>
      <c r="AD452" s="46">
        <f t="shared" si="124"/>
        <v>4940</v>
      </c>
    </row>
    <row r="453" spans="1:30" x14ac:dyDescent="0.25">
      <c r="A453" s="16"/>
      <c r="B453" s="13">
        <v>446</v>
      </c>
      <c r="C453" s="47">
        <f t="shared" si="117"/>
        <v>43483</v>
      </c>
      <c r="D453" s="48">
        <f t="shared" si="118"/>
        <v>8120</v>
      </c>
      <c r="E453" s="14" t="s">
        <v>2</v>
      </c>
      <c r="F453" s="9">
        <f t="shared" si="125"/>
        <v>0.01</v>
      </c>
      <c r="G453" s="14" t="s">
        <v>3</v>
      </c>
      <c r="H453" s="15">
        <f t="shared" si="119"/>
        <v>84.28</v>
      </c>
      <c r="I453" s="17"/>
      <c r="J453" s="18">
        <f t="shared" si="108"/>
        <v>425.10999999999933</v>
      </c>
      <c r="K453" s="19" t="str">
        <f t="shared" si="109"/>
        <v>-</v>
      </c>
      <c r="L453" s="20" t="str">
        <f t="shared" si="110"/>
        <v>0</v>
      </c>
      <c r="M453" s="13" t="str">
        <f t="shared" si="111"/>
        <v>=</v>
      </c>
      <c r="N453" s="23">
        <f t="shared" si="112"/>
        <v>0</v>
      </c>
      <c r="O453" s="21"/>
      <c r="P453" s="23">
        <f t="shared" si="113"/>
        <v>0</v>
      </c>
      <c r="Q453" s="10">
        <f t="shared" si="120"/>
        <v>468.0429769908136</v>
      </c>
      <c r="R453" s="24">
        <f t="shared" si="114"/>
        <v>0</v>
      </c>
      <c r="S453" s="25">
        <f>SUM($R$8:R453)</f>
        <v>-3.6503839422238674E-17</v>
      </c>
      <c r="T453" s="26">
        <f t="shared" si="115"/>
        <v>-1.7085365674779209E-14</v>
      </c>
      <c r="U453" s="27"/>
      <c r="V453" s="28">
        <f t="shared" si="116"/>
        <v>30762.2</v>
      </c>
      <c r="W453" s="16"/>
      <c r="X453" s="11"/>
      <c r="Y453" s="16"/>
      <c r="AA453" s="46">
        <f t="shared" si="121"/>
        <v>0</v>
      </c>
      <c r="AB453" s="46" t="str">
        <f t="shared" si="122"/>
        <v>0</v>
      </c>
      <c r="AC453" s="46">
        <f t="shared" si="123"/>
        <v>3080</v>
      </c>
      <c r="AD453" s="46">
        <f t="shared" si="124"/>
        <v>4940</v>
      </c>
    </row>
    <row r="454" spans="1:30" x14ac:dyDescent="0.25">
      <c r="A454" s="16"/>
      <c r="B454" s="13">
        <v>447</v>
      </c>
      <c r="C454" s="47">
        <f t="shared" si="117"/>
        <v>43484</v>
      </c>
      <c r="D454" s="48">
        <f t="shared" si="118"/>
        <v>8120</v>
      </c>
      <c r="E454" s="14" t="s">
        <v>2</v>
      </c>
      <c r="F454" s="9">
        <f t="shared" si="125"/>
        <v>0.01</v>
      </c>
      <c r="G454" s="14" t="s">
        <v>3</v>
      </c>
      <c r="H454" s="15">
        <f t="shared" si="119"/>
        <v>84.28</v>
      </c>
      <c r="I454" s="17"/>
      <c r="J454" s="18">
        <f t="shared" si="108"/>
        <v>509.3899999999993</v>
      </c>
      <c r="K454" s="19" t="str">
        <f t="shared" si="109"/>
        <v>-</v>
      </c>
      <c r="L454" s="20" t="str">
        <f t="shared" si="110"/>
        <v>0</v>
      </c>
      <c r="M454" s="13" t="str">
        <f t="shared" si="111"/>
        <v>=</v>
      </c>
      <c r="N454" s="23">
        <f t="shared" si="112"/>
        <v>0</v>
      </c>
      <c r="O454" s="21"/>
      <c r="P454" s="23">
        <f t="shared" si="113"/>
        <v>0</v>
      </c>
      <c r="Q454" s="10">
        <f t="shared" si="120"/>
        <v>468.51101996780443</v>
      </c>
      <c r="R454" s="24">
        <f t="shared" si="114"/>
        <v>0</v>
      </c>
      <c r="S454" s="25">
        <f>SUM($R$8:R454)</f>
        <v>-3.6503839422238674E-17</v>
      </c>
      <c r="T454" s="26">
        <f t="shared" si="115"/>
        <v>-1.7102451040453991E-14</v>
      </c>
      <c r="U454" s="27"/>
      <c r="V454" s="28">
        <f t="shared" si="116"/>
        <v>30762.2</v>
      </c>
      <c r="W454" s="16"/>
      <c r="X454" s="11"/>
      <c r="Y454" s="16"/>
      <c r="AA454" s="46">
        <f t="shared" si="121"/>
        <v>0</v>
      </c>
      <c r="AB454" s="46" t="str">
        <f t="shared" si="122"/>
        <v>0</v>
      </c>
      <c r="AC454" s="46">
        <f t="shared" si="123"/>
        <v>3080</v>
      </c>
      <c r="AD454" s="46">
        <f t="shared" si="124"/>
        <v>4940</v>
      </c>
    </row>
    <row r="455" spans="1:30" x14ac:dyDescent="0.25">
      <c r="A455" s="16"/>
      <c r="B455" s="13">
        <v>448</v>
      </c>
      <c r="C455" s="47">
        <f t="shared" si="117"/>
        <v>43485</v>
      </c>
      <c r="D455" s="48">
        <f t="shared" si="118"/>
        <v>8120</v>
      </c>
      <c r="E455" s="14" t="s">
        <v>2</v>
      </c>
      <c r="F455" s="9">
        <f t="shared" si="125"/>
        <v>0.01</v>
      </c>
      <c r="G455" s="14" t="s">
        <v>3</v>
      </c>
      <c r="H455" s="15">
        <f t="shared" si="119"/>
        <v>84.28</v>
      </c>
      <c r="I455" s="17"/>
      <c r="J455" s="18">
        <f t="shared" si="108"/>
        <v>593.66999999999928</v>
      </c>
      <c r="K455" s="19" t="str">
        <f t="shared" si="109"/>
        <v>-</v>
      </c>
      <c r="L455" s="20" t="str">
        <f t="shared" si="110"/>
        <v>0</v>
      </c>
      <c r="M455" s="13" t="str">
        <f t="shared" si="111"/>
        <v>=</v>
      </c>
      <c r="N455" s="23">
        <f t="shared" si="112"/>
        <v>0</v>
      </c>
      <c r="O455" s="21"/>
      <c r="P455" s="23">
        <f t="shared" si="113"/>
        <v>0</v>
      </c>
      <c r="Q455" s="10">
        <f t="shared" si="120"/>
        <v>468.97953098777225</v>
      </c>
      <c r="R455" s="24">
        <f t="shared" si="114"/>
        <v>0</v>
      </c>
      <c r="S455" s="25">
        <f>SUM($R$8:R455)</f>
        <v>-3.6503839422238674E-17</v>
      </c>
      <c r="T455" s="26">
        <f t="shared" si="115"/>
        <v>-1.7119553491494444E-14</v>
      </c>
      <c r="U455" s="27"/>
      <c r="V455" s="28">
        <f t="shared" si="116"/>
        <v>30762.2</v>
      </c>
      <c r="W455" s="16"/>
      <c r="X455" s="11"/>
      <c r="Y455" s="16"/>
      <c r="AA455" s="46">
        <f t="shared" si="121"/>
        <v>0</v>
      </c>
      <c r="AB455" s="46" t="str">
        <f t="shared" si="122"/>
        <v>0</v>
      </c>
      <c r="AC455" s="46">
        <f t="shared" si="123"/>
        <v>3080</v>
      </c>
      <c r="AD455" s="46">
        <f t="shared" si="124"/>
        <v>4940</v>
      </c>
    </row>
    <row r="456" spans="1:30" x14ac:dyDescent="0.25">
      <c r="A456" s="16"/>
      <c r="B456" s="13">
        <v>449</v>
      </c>
      <c r="C456" s="47">
        <f t="shared" si="117"/>
        <v>43486</v>
      </c>
      <c r="D456" s="48">
        <f t="shared" si="118"/>
        <v>8120</v>
      </c>
      <c r="E456" s="14" t="s">
        <v>2</v>
      </c>
      <c r="F456" s="9">
        <f t="shared" si="125"/>
        <v>0.01</v>
      </c>
      <c r="G456" s="14" t="s">
        <v>3</v>
      </c>
      <c r="H456" s="15">
        <f t="shared" si="119"/>
        <v>84.28</v>
      </c>
      <c r="I456" s="17"/>
      <c r="J456" s="18">
        <f t="shared" si="108"/>
        <v>677.94999999999925</v>
      </c>
      <c r="K456" s="19" t="str">
        <f t="shared" si="109"/>
        <v>-</v>
      </c>
      <c r="L456" s="20" t="str">
        <f t="shared" si="110"/>
        <v>0</v>
      </c>
      <c r="M456" s="13" t="str">
        <f t="shared" si="111"/>
        <v>=</v>
      </c>
      <c r="N456" s="23">
        <f t="shared" si="112"/>
        <v>0</v>
      </c>
      <c r="O456" s="21"/>
      <c r="P456" s="23">
        <f t="shared" si="113"/>
        <v>0</v>
      </c>
      <c r="Q456" s="10">
        <f t="shared" si="120"/>
        <v>469.44851051876003</v>
      </c>
      <c r="R456" s="24">
        <f t="shared" si="114"/>
        <v>0</v>
      </c>
      <c r="S456" s="25">
        <f>SUM($R$8:R456)</f>
        <v>-3.6503839422238674E-17</v>
      </c>
      <c r="T456" s="26">
        <f t="shared" si="115"/>
        <v>-1.7136673044985938E-14</v>
      </c>
      <c r="U456" s="27"/>
      <c r="V456" s="28">
        <f t="shared" si="116"/>
        <v>30762.2</v>
      </c>
      <c r="W456" s="16"/>
      <c r="X456" s="11"/>
      <c r="Y456" s="16"/>
      <c r="AA456" s="46">
        <f t="shared" si="121"/>
        <v>0</v>
      </c>
      <c r="AB456" s="46" t="str">
        <f t="shared" si="122"/>
        <v>0</v>
      </c>
      <c r="AC456" s="46">
        <f t="shared" si="123"/>
        <v>3080</v>
      </c>
      <c r="AD456" s="46">
        <f t="shared" si="124"/>
        <v>4940</v>
      </c>
    </row>
    <row r="457" spans="1:30" x14ac:dyDescent="0.25">
      <c r="A457" s="16"/>
      <c r="B457" s="13">
        <v>450</v>
      </c>
      <c r="C457" s="47">
        <f t="shared" si="117"/>
        <v>43487</v>
      </c>
      <c r="D457" s="48">
        <f t="shared" si="118"/>
        <v>8120</v>
      </c>
      <c r="E457" s="14" t="s">
        <v>2</v>
      </c>
      <c r="F457" s="9">
        <f t="shared" si="125"/>
        <v>0.01</v>
      </c>
      <c r="G457" s="14" t="s">
        <v>3</v>
      </c>
      <c r="H457" s="15">
        <f t="shared" si="119"/>
        <v>84.28</v>
      </c>
      <c r="I457" s="17"/>
      <c r="J457" s="18">
        <f t="shared" ref="J457:J520" si="126">IF(N456&gt;0,N456+H457+X456-P456,H457+J456-P456+X456)</f>
        <v>762.22999999999922</v>
      </c>
      <c r="K457" s="19" t="str">
        <f t="shared" ref="K457:K520" si="127">IF(L457&gt;0,"-","")</f>
        <v>-</v>
      </c>
      <c r="L457" s="20" t="str">
        <f t="shared" ref="L457:L520" si="128">IF(H457&gt;=500,IF(J457&gt;=10010,ROUNDDOWN(J457,-1),"0"),IF(H457&gt;=250,IF(J457&gt;=5010,ROUNDDOWN(J457,-1),"0"),IF(H457&gt;=50,IF(J457&gt;=1010,ROUNDDOWN(J457,-1),"0"),IF(J457&gt;=10,ROUNDDOWN(J457,-1),"0"))))</f>
        <v>0</v>
      </c>
      <c r="M457" s="13" t="str">
        <f t="shared" ref="M457:M520" si="129">IF(L457&gt;0,"=","")</f>
        <v>=</v>
      </c>
      <c r="N457" s="23">
        <f t="shared" ref="N457:N520" si="130">IF(((J457-L457)&lt;&gt;J457),(J457-L457),0)</f>
        <v>0</v>
      </c>
      <c r="O457" s="21"/>
      <c r="P457" s="23">
        <f t="shared" ref="P457:P520" si="131">IF(N457&gt;0, N457-(N457*$J$3*0.01), H457-(H457*$J$3*0.01))</f>
        <v>0</v>
      </c>
      <c r="Q457" s="10">
        <f t="shared" si="120"/>
        <v>469.91795902927879</v>
      </c>
      <c r="R457" s="24">
        <f t="shared" ref="R457:R520" si="132">P457/Q457</f>
        <v>0</v>
      </c>
      <c r="S457" s="25">
        <f>SUM($R$8:R457)</f>
        <v>-3.6503839422238674E-17</v>
      </c>
      <c r="T457" s="26">
        <f t="shared" ref="T457:T520" si="133">S457*Q457</f>
        <v>-1.7153809718030925E-14</v>
      </c>
      <c r="U457" s="27"/>
      <c r="V457" s="28">
        <f t="shared" ref="V457:V520" si="134">H457*365</f>
        <v>30762.2</v>
      </c>
      <c r="W457" s="16"/>
      <c r="X457" s="11"/>
      <c r="Y457" s="16"/>
      <c r="AA457" s="46">
        <f t="shared" si="121"/>
        <v>0</v>
      </c>
      <c r="AB457" s="46" t="str">
        <f t="shared" si="122"/>
        <v>0</v>
      </c>
      <c r="AC457" s="46">
        <f t="shared" si="123"/>
        <v>3080</v>
      </c>
      <c r="AD457" s="46">
        <f t="shared" si="124"/>
        <v>4940</v>
      </c>
    </row>
    <row r="458" spans="1:30" x14ac:dyDescent="0.25">
      <c r="A458" s="16"/>
      <c r="B458" s="13">
        <v>451</v>
      </c>
      <c r="C458" s="47">
        <f t="shared" ref="C458:C521" si="135">C457+1</f>
        <v>43488</v>
      </c>
      <c r="D458" s="48">
        <f t="shared" ref="D458:D521" si="136">D457+L457</f>
        <v>8120</v>
      </c>
      <c r="E458" s="14" t="s">
        <v>2</v>
      </c>
      <c r="F458" s="9">
        <f t="shared" si="125"/>
        <v>0.01</v>
      </c>
      <c r="G458" s="14" t="s">
        <v>3</v>
      </c>
      <c r="H458" s="15">
        <f t="shared" ref="H458:H521" si="137">$D$3*(IF($D$3&gt;=10010,(F458+0.25%),IF($D$3&gt;=5010,(F458+0.2%),IF($D$3&gt;=1010,(F458+0.1%),F458))))+AD457*F458+AC457*(F458+0.1%)+AB457*(F458+0.2%)+AA457*(F458+0.25%)</f>
        <v>84.28</v>
      </c>
      <c r="I458" s="17"/>
      <c r="J458" s="18">
        <f t="shared" si="126"/>
        <v>846.5099999999992</v>
      </c>
      <c r="K458" s="19" t="str">
        <f t="shared" si="127"/>
        <v>-</v>
      </c>
      <c r="L458" s="20" t="str">
        <f t="shared" si="128"/>
        <v>0</v>
      </c>
      <c r="M458" s="13" t="str">
        <f t="shared" si="129"/>
        <v>=</v>
      </c>
      <c r="N458" s="23">
        <f t="shared" si="130"/>
        <v>0</v>
      </c>
      <c r="O458" s="21"/>
      <c r="P458" s="23">
        <f t="shared" si="131"/>
        <v>0</v>
      </c>
      <c r="Q458" s="10">
        <f t="shared" ref="Q458:Q521" si="138">Q457*$S$3*0.01+Q457</f>
        <v>470.38787698830805</v>
      </c>
      <c r="R458" s="24">
        <f t="shared" si="132"/>
        <v>0</v>
      </c>
      <c r="S458" s="25">
        <f>SUM($R$8:R458)</f>
        <v>-3.6503839422238674E-17</v>
      </c>
      <c r="T458" s="26">
        <f t="shared" si="133"/>
        <v>-1.7170963527748956E-14</v>
      </c>
      <c r="U458" s="27"/>
      <c r="V458" s="28">
        <f t="shared" si="134"/>
        <v>30762.2</v>
      </c>
      <c r="W458" s="16"/>
      <c r="X458" s="11"/>
      <c r="Y458" s="16"/>
      <c r="AA458" s="46">
        <f t="shared" ref="AA458:AA521" si="139">IF(L458&gt;10010,AA457+L458,AA457)</f>
        <v>0</v>
      </c>
      <c r="AB458" s="46" t="str">
        <f t="shared" ref="AB458:AB521" si="140">IF(AND(L458&lt;10010,L458 &gt;=5010),AB457+L458,AB457)</f>
        <v>0</v>
      </c>
      <c r="AC458" s="46">
        <f t="shared" ref="AC458:AC521" si="141">IF(AND(L458&lt;5010,L458 &gt;=1010),AC457+L458,AC457)</f>
        <v>3080</v>
      </c>
      <c r="AD458" s="46">
        <f t="shared" ref="AD458:AD521" si="142">IF(AND(L458&lt;1010,L458 &gt;0),AD457+L458,AD457)</f>
        <v>4940</v>
      </c>
    </row>
    <row r="459" spans="1:30" x14ac:dyDescent="0.25">
      <c r="A459" s="16"/>
      <c r="B459" s="13">
        <v>452</v>
      </c>
      <c r="C459" s="47">
        <f t="shared" si="135"/>
        <v>43489</v>
      </c>
      <c r="D459" s="48">
        <f t="shared" si="136"/>
        <v>8120</v>
      </c>
      <c r="E459" s="14" t="s">
        <v>2</v>
      </c>
      <c r="F459" s="9">
        <f t="shared" ref="F459:F522" si="143">F458</f>
        <v>0.01</v>
      </c>
      <c r="G459" s="14" t="s">
        <v>3</v>
      </c>
      <c r="H459" s="15">
        <f t="shared" si="137"/>
        <v>84.28</v>
      </c>
      <c r="I459" s="17"/>
      <c r="J459" s="18">
        <f t="shared" si="126"/>
        <v>930.78999999999917</v>
      </c>
      <c r="K459" s="19" t="str">
        <f t="shared" si="127"/>
        <v>-</v>
      </c>
      <c r="L459" s="20" t="str">
        <f t="shared" si="128"/>
        <v>0</v>
      </c>
      <c r="M459" s="13" t="str">
        <f t="shared" si="129"/>
        <v>=</v>
      </c>
      <c r="N459" s="23">
        <f t="shared" si="130"/>
        <v>0</v>
      </c>
      <c r="O459" s="21"/>
      <c r="P459" s="23">
        <f t="shared" si="131"/>
        <v>0</v>
      </c>
      <c r="Q459" s="10">
        <f t="shared" si="138"/>
        <v>470.85826486529635</v>
      </c>
      <c r="R459" s="24">
        <f t="shared" si="132"/>
        <v>0</v>
      </c>
      <c r="S459" s="25">
        <f>SUM($R$8:R459)</f>
        <v>-3.6503839422238674E-17</v>
      </c>
      <c r="T459" s="26">
        <f t="shared" si="133"/>
        <v>-1.7188134491276705E-14</v>
      </c>
      <c r="U459" s="27"/>
      <c r="V459" s="28">
        <f t="shared" si="134"/>
        <v>30762.2</v>
      </c>
      <c r="W459" s="16"/>
      <c r="X459" s="11"/>
      <c r="Y459" s="16"/>
      <c r="AA459" s="46">
        <f t="shared" si="139"/>
        <v>0</v>
      </c>
      <c r="AB459" s="46" t="str">
        <f t="shared" si="140"/>
        <v>0</v>
      </c>
      <c r="AC459" s="46">
        <f t="shared" si="141"/>
        <v>3080</v>
      </c>
      <c r="AD459" s="46">
        <f t="shared" si="142"/>
        <v>4940</v>
      </c>
    </row>
    <row r="460" spans="1:30" x14ac:dyDescent="0.25">
      <c r="A460" s="16"/>
      <c r="B460" s="13">
        <v>453</v>
      </c>
      <c r="C460" s="47">
        <f t="shared" si="135"/>
        <v>43490</v>
      </c>
      <c r="D460" s="48">
        <f t="shared" si="136"/>
        <v>8120</v>
      </c>
      <c r="E460" s="14" t="s">
        <v>2</v>
      </c>
      <c r="F460" s="9">
        <f t="shared" si="143"/>
        <v>0.01</v>
      </c>
      <c r="G460" s="14" t="s">
        <v>3</v>
      </c>
      <c r="H460" s="15">
        <f t="shared" si="137"/>
        <v>84.28</v>
      </c>
      <c r="I460" s="17"/>
      <c r="J460" s="18">
        <f t="shared" si="126"/>
        <v>1015.0699999999991</v>
      </c>
      <c r="K460" s="19" t="str">
        <f t="shared" si="127"/>
        <v>-</v>
      </c>
      <c r="L460" s="20">
        <f t="shared" si="128"/>
        <v>1010</v>
      </c>
      <c r="M460" s="13" t="str">
        <f t="shared" si="129"/>
        <v>=</v>
      </c>
      <c r="N460" s="23">
        <f t="shared" si="130"/>
        <v>5.0699999999991405</v>
      </c>
      <c r="O460" s="21"/>
      <c r="P460" s="23">
        <f t="shared" si="131"/>
        <v>0</v>
      </c>
      <c r="Q460" s="10">
        <f t="shared" si="138"/>
        <v>471.32912313016163</v>
      </c>
      <c r="R460" s="24">
        <f t="shared" si="132"/>
        <v>0</v>
      </c>
      <c r="S460" s="25">
        <f>SUM($R$8:R460)</f>
        <v>-3.6503839422238674E-17</v>
      </c>
      <c r="T460" s="26">
        <f t="shared" si="133"/>
        <v>-1.720532262576798E-14</v>
      </c>
      <c r="U460" s="27"/>
      <c r="V460" s="28">
        <f t="shared" si="134"/>
        <v>30762.2</v>
      </c>
      <c r="W460" s="16"/>
      <c r="X460" s="11"/>
      <c r="Y460" s="16"/>
      <c r="AA460" s="46">
        <f t="shared" si="139"/>
        <v>0</v>
      </c>
      <c r="AB460" s="46" t="str">
        <f t="shared" si="140"/>
        <v>0</v>
      </c>
      <c r="AC460" s="46">
        <f t="shared" si="141"/>
        <v>4090</v>
      </c>
      <c r="AD460" s="46">
        <f t="shared" si="142"/>
        <v>4940</v>
      </c>
    </row>
    <row r="461" spans="1:30" x14ac:dyDescent="0.25">
      <c r="A461" s="16"/>
      <c r="B461" s="13">
        <v>454</v>
      </c>
      <c r="C461" s="47">
        <f t="shared" si="135"/>
        <v>43491</v>
      </c>
      <c r="D461" s="48">
        <f t="shared" si="136"/>
        <v>9130</v>
      </c>
      <c r="E461" s="14" t="s">
        <v>2</v>
      </c>
      <c r="F461" s="9">
        <f t="shared" si="143"/>
        <v>0.01</v>
      </c>
      <c r="G461" s="14" t="s">
        <v>3</v>
      </c>
      <c r="H461" s="15">
        <f t="shared" si="137"/>
        <v>95.389999999999986</v>
      </c>
      <c r="I461" s="17"/>
      <c r="J461" s="18">
        <f t="shared" si="126"/>
        <v>100.45999999999913</v>
      </c>
      <c r="K461" s="19" t="str">
        <f t="shared" si="127"/>
        <v>-</v>
      </c>
      <c r="L461" s="20" t="str">
        <f t="shared" si="128"/>
        <v>0</v>
      </c>
      <c r="M461" s="13" t="str">
        <f t="shared" si="129"/>
        <v>=</v>
      </c>
      <c r="N461" s="23">
        <f t="shared" si="130"/>
        <v>0</v>
      </c>
      <c r="O461" s="21"/>
      <c r="P461" s="23">
        <f t="shared" si="131"/>
        <v>0</v>
      </c>
      <c r="Q461" s="10">
        <f t="shared" si="138"/>
        <v>471.80045225329178</v>
      </c>
      <c r="R461" s="24">
        <f t="shared" si="132"/>
        <v>0</v>
      </c>
      <c r="S461" s="25">
        <f>SUM($R$8:R461)</f>
        <v>-3.6503839422238674E-17</v>
      </c>
      <c r="T461" s="26">
        <f t="shared" si="133"/>
        <v>-1.7222527948393749E-14</v>
      </c>
      <c r="U461" s="27"/>
      <c r="V461" s="28">
        <f t="shared" si="134"/>
        <v>34817.35</v>
      </c>
      <c r="W461" s="16"/>
      <c r="X461" s="11"/>
      <c r="Y461" s="16"/>
      <c r="AA461" s="46">
        <f t="shared" si="139"/>
        <v>0</v>
      </c>
      <c r="AB461" s="46" t="str">
        <f t="shared" si="140"/>
        <v>0</v>
      </c>
      <c r="AC461" s="46">
        <f t="shared" si="141"/>
        <v>4090</v>
      </c>
      <c r="AD461" s="46">
        <f t="shared" si="142"/>
        <v>4940</v>
      </c>
    </row>
    <row r="462" spans="1:30" x14ac:dyDescent="0.25">
      <c r="A462" s="16"/>
      <c r="B462" s="13">
        <v>455</v>
      </c>
      <c r="C462" s="47">
        <f t="shared" si="135"/>
        <v>43492</v>
      </c>
      <c r="D462" s="48">
        <f t="shared" si="136"/>
        <v>9130</v>
      </c>
      <c r="E462" s="14" t="s">
        <v>2</v>
      </c>
      <c r="F462" s="9">
        <f t="shared" si="143"/>
        <v>0.01</v>
      </c>
      <c r="G462" s="14" t="s">
        <v>3</v>
      </c>
      <c r="H462" s="15">
        <f t="shared" si="137"/>
        <v>95.389999999999986</v>
      </c>
      <c r="I462" s="17"/>
      <c r="J462" s="18">
        <f t="shared" si="126"/>
        <v>195.84999999999911</v>
      </c>
      <c r="K462" s="19" t="str">
        <f t="shared" si="127"/>
        <v>-</v>
      </c>
      <c r="L462" s="20" t="str">
        <f t="shared" si="128"/>
        <v>0</v>
      </c>
      <c r="M462" s="13" t="str">
        <f t="shared" si="129"/>
        <v>=</v>
      </c>
      <c r="N462" s="23">
        <f t="shared" si="130"/>
        <v>0</v>
      </c>
      <c r="O462" s="21"/>
      <c r="P462" s="23">
        <f t="shared" si="131"/>
        <v>0</v>
      </c>
      <c r="Q462" s="10">
        <f t="shared" si="138"/>
        <v>472.2722527055451</v>
      </c>
      <c r="R462" s="24">
        <f t="shared" si="132"/>
        <v>0</v>
      </c>
      <c r="S462" s="25">
        <f>SUM($R$8:R462)</f>
        <v>-3.6503839422238674E-17</v>
      </c>
      <c r="T462" s="26">
        <f t="shared" si="133"/>
        <v>-1.7239750476342142E-14</v>
      </c>
      <c r="U462" s="27"/>
      <c r="V462" s="28">
        <f t="shared" si="134"/>
        <v>34817.35</v>
      </c>
      <c r="W462" s="16"/>
      <c r="X462" s="11"/>
      <c r="Y462" s="16"/>
      <c r="AA462" s="46">
        <f t="shared" si="139"/>
        <v>0</v>
      </c>
      <c r="AB462" s="46" t="str">
        <f t="shared" si="140"/>
        <v>0</v>
      </c>
      <c r="AC462" s="46">
        <f t="shared" si="141"/>
        <v>4090</v>
      </c>
      <c r="AD462" s="46">
        <f t="shared" si="142"/>
        <v>4940</v>
      </c>
    </row>
    <row r="463" spans="1:30" x14ac:dyDescent="0.25">
      <c r="A463" s="16"/>
      <c r="B463" s="13">
        <v>456</v>
      </c>
      <c r="C463" s="47">
        <f t="shared" si="135"/>
        <v>43493</v>
      </c>
      <c r="D463" s="48">
        <f t="shared" si="136"/>
        <v>9130</v>
      </c>
      <c r="E463" s="14" t="s">
        <v>2</v>
      </c>
      <c r="F463" s="9">
        <f t="shared" si="143"/>
        <v>0.01</v>
      </c>
      <c r="G463" s="14" t="s">
        <v>3</v>
      </c>
      <c r="H463" s="15">
        <f t="shared" si="137"/>
        <v>95.389999999999986</v>
      </c>
      <c r="I463" s="17"/>
      <c r="J463" s="18">
        <f t="shared" si="126"/>
        <v>291.2399999999991</v>
      </c>
      <c r="K463" s="19" t="str">
        <f t="shared" si="127"/>
        <v>-</v>
      </c>
      <c r="L463" s="20" t="str">
        <f t="shared" si="128"/>
        <v>0</v>
      </c>
      <c r="M463" s="13" t="str">
        <f t="shared" si="129"/>
        <v>=</v>
      </c>
      <c r="N463" s="23">
        <f t="shared" si="130"/>
        <v>0</v>
      </c>
      <c r="O463" s="21"/>
      <c r="P463" s="23">
        <f t="shared" si="131"/>
        <v>0</v>
      </c>
      <c r="Q463" s="10">
        <f t="shared" si="138"/>
        <v>472.74452495825062</v>
      </c>
      <c r="R463" s="24">
        <f t="shared" si="132"/>
        <v>0</v>
      </c>
      <c r="S463" s="25">
        <f>SUM($R$8:R463)</f>
        <v>-3.6503839422238674E-17</v>
      </c>
      <c r="T463" s="26">
        <f t="shared" si="133"/>
        <v>-1.7256990226818484E-14</v>
      </c>
      <c r="U463" s="27"/>
      <c r="V463" s="28">
        <f t="shared" si="134"/>
        <v>34817.35</v>
      </c>
      <c r="W463" s="16"/>
      <c r="X463" s="11"/>
      <c r="Y463" s="16"/>
      <c r="AA463" s="46">
        <f t="shared" si="139"/>
        <v>0</v>
      </c>
      <c r="AB463" s="46" t="str">
        <f t="shared" si="140"/>
        <v>0</v>
      </c>
      <c r="AC463" s="46">
        <f t="shared" si="141"/>
        <v>4090</v>
      </c>
      <c r="AD463" s="46">
        <f t="shared" si="142"/>
        <v>4940</v>
      </c>
    </row>
    <row r="464" spans="1:30" x14ac:dyDescent="0.25">
      <c r="A464" s="16"/>
      <c r="B464" s="13">
        <v>457</v>
      </c>
      <c r="C464" s="47">
        <f t="shared" si="135"/>
        <v>43494</v>
      </c>
      <c r="D464" s="48">
        <f t="shared" si="136"/>
        <v>9130</v>
      </c>
      <c r="E464" s="14" t="s">
        <v>2</v>
      </c>
      <c r="F464" s="9">
        <f t="shared" si="143"/>
        <v>0.01</v>
      </c>
      <c r="G464" s="14" t="s">
        <v>3</v>
      </c>
      <c r="H464" s="15">
        <f t="shared" si="137"/>
        <v>95.389999999999986</v>
      </c>
      <c r="I464" s="17"/>
      <c r="J464" s="18">
        <f t="shared" si="126"/>
        <v>386.62999999999909</v>
      </c>
      <c r="K464" s="19" t="str">
        <f t="shared" si="127"/>
        <v>-</v>
      </c>
      <c r="L464" s="20" t="str">
        <f t="shared" si="128"/>
        <v>0</v>
      </c>
      <c r="M464" s="13" t="str">
        <f t="shared" si="129"/>
        <v>=</v>
      </c>
      <c r="N464" s="23">
        <f t="shared" si="130"/>
        <v>0</v>
      </c>
      <c r="O464" s="21"/>
      <c r="P464" s="23">
        <f t="shared" si="131"/>
        <v>0</v>
      </c>
      <c r="Q464" s="10">
        <f t="shared" si="138"/>
        <v>473.2172694832089</v>
      </c>
      <c r="R464" s="24">
        <f t="shared" si="132"/>
        <v>0</v>
      </c>
      <c r="S464" s="25">
        <f>SUM($R$8:R464)</f>
        <v>-3.6503839422238674E-17</v>
      </c>
      <c r="T464" s="26">
        <f t="shared" si="133"/>
        <v>-1.7274247217045303E-14</v>
      </c>
      <c r="U464" s="27"/>
      <c r="V464" s="28">
        <f t="shared" si="134"/>
        <v>34817.35</v>
      </c>
      <c r="W464" s="16"/>
      <c r="X464" s="11"/>
      <c r="Y464" s="16"/>
      <c r="AA464" s="46">
        <f t="shared" si="139"/>
        <v>0</v>
      </c>
      <c r="AB464" s="46" t="str">
        <f t="shared" si="140"/>
        <v>0</v>
      </c>
      <c r="AC464" s="46">
        <f t="shared" si="141"/>
        <v>4090</v>
      </c>
      <c r="AD464" s="46">
        <f t="shared" si="142"/>
        <v>4940</v>
      </c>
    </row>
    <row r="465" spans="1:30" x14ac:dyDescent="0.25">
      <c r="A465" s="16"/>
      <c r="B465" s="13">
        <v>458</v>
      </c>
      <c r="C465" s="47">
        <f t="shared" si="135"/>
        <v>43495</v>
      </c>
      <c r="D465" s="48">
        <f t="shared" si="136"/>
        <v>9130</v>
      </c>
      <c r="E465" s="14" t="s">
        <v>2</v>
      </c>
      <c r="F465" s="9">
        <f t="shared" si="143"/>
        <v>0.01</v>
      </c>
      <c r="G465" s="14" t="s">
        <v>3</v>
      </c>
      <c r="H465" s="15">
        <f t="shared" si="137"/>
        <v>95.389999999999986</v>
      </c>
      <c r="I465" s="17"/>
      <c r="J465" s="18">
        <f t="shared" si="126"/>
        <v>482.01999999999907</v>
      </c>
      <c r="K465" s="19" t="str">
        <f t="shared" si="127"/>
        <v>-</v>
      </c>
      <c r="L465" s="20" t="str">
        <f t="shared" si="128"/>
        <v>0</v>
      </c>
      <c r="M465" s="13" t="str">
        <f t="shared" si="129"/>
        <v>=</v>
      </c>
      <c r="N465" s="23">
        <f t="shared" si="130"/>
        <v>0</v>
      </c>
      <c r="O465" s="21"/>
      <c r="P465" s="23">
        <f t="shared" si="131"/>
        <v>0</v>
      </c>
      <c r="Q465" s="10">
        <f t="shared" si="138"/>
        <v>473.6904867526921</v>
      </c>
      <c r="R465" s="24">
        <f t="shared" si="132"/>
        <v>0</v>
      </c>
      <c r="S465" s="25">
        <f>SUM($R$8:R465)</f>
        <v>-3.6503839422238674E-17</v>
      </c>
      <c r="T465" s="26">
        <f t="shared" si="133"/>
        <v>-1.7291521464262347E-14</v>
      </c>
      <c r="U465" s="27"/>
      <c r="V465" s="28">
        <f t="shared" si="134"/>
        <v>34817.35</v>
      </c>
      <c r="W465" s="16"/>
      <c r="X465" s="11"/>
      <c r="Y465" s="16"/>
      <c r="AA465" s="46">
        <f t="shared" si="139"/>
        <v>0</v>
      </c>
      <c r="AB465" s="46" t="str">
        <f t="shared" si="140"/>
        <v>0</v>
      </c>
      <c r="AC465" s="46">
        <f t="shared" si="141"/>
        <v>4090</v>
      </c>
      <c r="AD465" s="46">
        <f t="shared" si="142"/>
        <v>4940</v>
      </c>
    </row>
    <row r="466" spans="1:30" x14ac:dyDescent="0.25">
      <c r="A466" s="16"/>
      <c r="B466" s="13">
        <v>459</v>
      </c>
      <c r="C466" s="47">
        <f t="shared" si="135"/>
        <v>43496</v>
      </c>
      <c r="D466" s="48">
        <f t="shared" si="136"/>
        <v>9130</v>
      </c>
      <c r="E466" s="14" t="s">
        <v>2</v>
      </c>
      <c r="F466" s="9">
        <f t="shared" si="143"/>
        <v>0.01</v>
      </c>
      <c r="G466" s="14" t="s">
        <v>3</v>
      </c>
      <c r="H466" s="15">
        <f t="shared" si="137"/>
        <v>95.389999999999986</v>
      </c>
      <c r="I466" s="17"/>
      <c r="J466" s="18">
        <f t="shared" si="126"/>
        <v>577.40999999999906</v>
      </c>
      <c r="K466" s="19" t="str">
        <f t="shared" si="127"/>
        <v>-</v>
      </c>
      <c r="L466" s="20" t="str">
        <f t="shared" si="128"/>
        <v>0</v>
      </c>
      <c r="M466" s="13" t="str">
        <f t="shared" si="129"/>
        <v>=</v>
      </c>
      <c r="N466" s="23">
        <f t="shared" si="130"/>
        <v>0</v>
      </c>
      <c r="O466" s="21"/>
      <c r="P466" s="23">
        <f t="shared" si="131"/>
        <v>0</v>
      </c>
      <c r="Q466" s="10">
        <f t="shared" si="138"/>
        <v>474.16417723944477</v>
      </c>
      <c r="R466" s="24">
        <f t="shared" si="132"/>
        <v>0</v>
      </c>
      <c r="S466" s="25">
        <f>SUM($R$8:R466)</f>
        <v>-3.6503839422238674E-17</v>
      </c>
      <c r="T466" s="26">
        <f t="shared" si="133"/>
        <v>-1.730881298572661E-14</v>
      </c>
      <c r="U466" s="27"/>
      <c r="V466" s="28">
        <f t="shared" si="134"/>
        <v>34817.35</v>
      </c>
      <c r="W466" s="16"/>
      <c r="X466" s="11"/>
      <c r="Y466" s="16"/>
      <c r="AA466" s="46">
        <f t="shared" si="139"/>
        <v>0</v>
      </c>
      <c r="AB466" s="46" t="str">
        <f t="shared" si="140"/>
        <v>0</v>
      </c>
      <c r="AC466" s="46">
        <f t="shared" si="141"/>
        <v>4090</v>
      </c>
      <c r="AD466" s="46">
        <f t="shared" si="142"/>
        <v>4940</v>
      </c>
    </row>
    <row r="467" spans="1:30" x14ac:dyDescent="0.25">
      <c r="A467" s="16"/>
      <c r="B467" s="13">
        <v>460</v>
      </c>
      <c r="C467" s="47">
        <f t="shared" si="135"/>
        <v>43497</v>
      </c>
      <c r="D467" s="48">
        <f t="shared" si="136"/>
        <v>9130</v>
      </c>
      <c r="E467" s="14" t="s">
        <v>2</v>
      </c>
      <c r="F467" s="9">
        <f t="shared" si="143"/>
        <v>0.01</v>
      </c>
      <c r="G467" s="14" t="s">
        <v>3</v>
      </c>
      <c r="H467" s="15">
        <f t="shared" si="137"/>
        <v>95.389999999999986</v>
      </c>
      <c r="I467" s="17"/>
      <c r="J467" s="18">
        <f t="shared" si="126"/>
        <v>672.79999999999905</v>
      </c>
      <c r="K467" s="19" t="str">
        <f t="shared" si="127"/>
        <v>-</v>
      </c>
      <c r="L467" s="20" t="str">
        <f t="shared" si="128"/>
        <v>0</v>
      </c>
      <c r="M467" s="13" t="str">
        <f t="shared" si="129"/>
        <v>=</v>
      </c>
      <c r="N467" s="23">
        <f t="shared" si="130"/>
        <v>0</v>
      </c>
      <c r="O467" s="21"/>
      <c r="P467" s="23">
        <f t="shared" si="131"/>
        <v>0</v>
      </c>
      <c r="Q467" s="10">
        <f t="shared" si="138"/>
        <v>474.63834141668423</v>
      </c>
      <c r="R467" s="24">
        <f t="shared" si="132"/>
        <v>0</v>
      </c>
      <c r="S467" s="25">
        <f>SUM($R$8:R467)</f>
        <v>-3.6503839422238674E-17</v>
      </c>
      <c r="T467" s="26">
        <f t="shared" si="133"/>
        <v>-1.7326121798712337E-14</v>
      </c>
      <c r="U467" s="27"/>
      <c r="V467" s="28">
        <f t="shared" si="134"/>
        <v>34817.35</v>
      </c>
      <c r="W467" s="16"/>
      <c r="X467" s="11"/>
      <c r="Y467" s="16"/>
      <c r="AA467" s="46">
        <f t="shared" si="139"/>
        <v>0</v>
      </c>
      <c r="AB467" s="46" t="str">
        <f t="shared" si="140"/>
        <v>0</v>
      </c>
      <c r="AC467" s="46">
        <f t="shared" si="141"/>
        <v>4090</v>
      </c>
      <c r="AD467" s="46">
        <f t="shared" si="142"/>
        <v>4940</v>
      </c>
    </row>
    <row r="468" spans="1:30" x14ac:dyDescent="0.25">
      <c r="A468" s="16"/>
      <c r="B468" s="13">
        <v>461</v>
      </c>
      <c r="C468" s="47">
        <f t="shared" si="135"/>
        <v>43498</v>
      </c>
      <c r="D468" s="48">
        <f t="shared" si="136"/>
        <v>9130</v>
      </c>
      <c r="E468" s="14" t="s">
        <v>2</v>
      </c>
      <c r="F468" s="9">
        <f t="shared" si="143"/>
        <v>0.01</v>
      </c>
      <c r="G468" s="14" t="s">
        <v>3</v>
      </c>
      <c r="H468" s="15">
        <f t="shared" si="137"/>
        <v>95.389999999999986</v>
      </c>
      <c r="I468" s="17"/>
      <c r="J468" s="18">
        <f t="shared" si="126"/>
        <v>768.18999999999903</v>
      </c>
      <c r="K468" s="19" t="str">
        <f t="shared" si="127"/>
        <v>-</v>
      </c>
      <c r="L468" s="20" t="str">
        <f t="shared" si="128"/>
        <v>0</v>
      </c>
      <c r="M468" s="13" t="str">
        <f t="shared" si="129"/>
        <v>=</v>
      </c>
      <c r="N468" s="23">
        <f t="shared" si="130"/>
        <v>0</v>
      </c>
      <c r="O468" s="21"/>
      <c r="P468" s="23">
        <f t="shared" si="131"/>
        <v>0</v>
      </c>
      <c r="Q468" s="10">
        <f t="shared" si="138"/>
        <v>475.11297975810089</v>
      </c>
      <c r="R468" s="24">
        <f t="shared" si="132"/>
        <v>0</v>
      </c>
      <c r="S468" s="25">
        <f>SUM($R$8:R468)</f>
        <v>-3.6503839422238674E-17</v>
      </c>
      <c r="T468" s="26">
        <f t="shared" si="133"/>
        <v>-1.7343447920511049E-14</v>
      </c>
      <c r="U468" s="27"/>
      <c r="V468" s="28">
        <f t="shared" si="134"/>
        <v>34817.35</v>
      </c>
      <c r="W468" s="16"/>
      <c r="X468" s="11"/>
      <c r="Y468" s="16"/>
      <c r="AA468" s="46">
        <f t="shared" si="139"/>
        <v>0</v>
      </c>
      <c r="AB468" s="46" t="str">
        <f t="shared" si="140"/>
        <v>0</v>
      </c>
      <c r="AC468" s="46">
        <f t="shared" si="141"/>
        <v>4090</v>
      </c>
      <c r="AD468" s="46">
        <f t="shared" si="142"/>
        <v>4940</v>
      </c>
    </row>
    <row r="469" spans="1:30" x14ac:dyDescent="0.25">
      <c r="A469" s="16"/>
      <c r="B469" s="13">
        <v>462</v>
      </c>
      <c r="C469" s="47">
        <f t="shared" si="135"/>
        <v>43499</v>
      </c>
      <c r="D469" s="48">
        <f t="shared" si="136"/>
        <v>9130</v>
      </c>
      <c r="E469" s="14" t="s">
        <v>2</v>
      </c>
      <c r="F469" s="9">
        <f t="shared" si="143"/>
        <v>0.01</v>
      </c>
      <c r="G469" s="14" t="s">
        <v>3</v>
      </c>
      <c r="H469" s="15">
        <f t="shared" si="137"/>
        <v>95.389999999999986</v>
      </c>
      <c r="I469" s="17"/>
      <c r="J469" s="18">
        <f t="shared" si="126"/>
        <v>863.57999999999902</v>
      </c>
      <c r="K469" s="19" t="str">
        <f t="shared" si="127"/>
        <v>-</v>
      </c>
      <c r="L469" s="20" t="str">
        <f t="shared" si="128"/>
        <v>0</v>
      </c>
      <c r="M469" s="13" t="str">
        <f t="shared" si="129"/>
        <v>=</v>
      </c>
      <c r="N469" s="23">
        <f t="shared" si="130"/>
        <v>0</v>
      </c>
      <c r="O469" s="21"/>
      <c r="P469" s="23">
        <f t="shared" si="131"/>
        <v>0</v>
      </c>
      <c r="Q469" s="10">
        <f t="shared" si="138"/>
        <v>475.58809273785897</v>
      </c>
      <c r="R469" s="24">
        <f t="shared" si="132"/>
        <v>0</v>
      </c>
      <c r="S469" s="25">
        <f>SUM($R$8:R469)</f>
        <v>-3.6503839422238674E-17</v>
      </c>
      <c r="T469" s="26">
        <f t="shared" si="133"/>
        <v>-1.7360791368431558E-14</v>
      </c>
      <c r="U469" s="27"/>
      <c r="V469" s="28">
        <f t="shared" si="134"/>
        <v>34817.35</v>
      </c>
      <c r="W469" s="16"/>
      <c r="X469" s="11"/>
      <c r="Y469" s="16"/>
      <c r="AA469" s="46">
        <f t="shared" si="139"/>
        <v>0</v>
      </c>
      <c r="AB469" s="46" t="str">
        <f t="shared" si="140"/>
        <v>0</v>
      </c>
      <c r="AC469" s="46">
        <f t="shared" si="141"/>
        <v>4090</v>
      </c>
      <c r="AD469" s="46">
        <f t="shared" si="142"/>
        <v>4940</v>
      </c>
    </row>
    <row r="470" spans="1:30" x14ac:dyDescent="0.25">
      <c r="A470" s="16"/>
      <c r="B470" s="13">
        <v>463</v>
      </c>
      <c r="C470" s="47">
        <f t="shared" si="135"/>
        <v>43500</v>
      </c>
      <c r="D470" s="48">
        <f t="shared" si="136"/>
        <v>9130</v>
      </c>
      <c r="E470" s="14" t="s">
        <v>2</v>
      </c>
      <c r="F470" s="9">
        <f t="shared" si="143"/>
        <v>0.01</v>
      </c>
      <c r="G470" s="14" t="s">
        <v>3</v>
      </c>
      <c r="H470" s="15">
        <f t="shared" si="137"/>
        <v>95.389999999999986</v>
      </c>
      <c r="I470" s="17"/>
      <c r="J470" s="18">
        <f t="shared" si="126"/>
        <v>958.969999999999</v>
      </c>
      <c r="K470" s="19" t="str">
        <f t="shared" si="127"/>
        <v>-</v>
      </c>
      <c r="L470" s="20" t="str">
        <f t="shared" si="128"/>
        <v>0</v>
      </c>
      <c r="M470" s="13" t="str">
        <f t="shared" si="129"/>
        <v>=</v>
      </c>
      <c r="N470" s="23">
        <f t="shared" si="130"/>
        <v>0</v>
      </c>
      <c r="O470" s="21"/>
      <c r="P470" s="23">
        <f t="shared" si="131"/>
        <v>0</v>
      </c>
      <c r="Q470" s="10">
        <f t="shared" si="138"/>
        <v>476.06368083059681</v>
      </c>
      <c r="R470" s="24">
        <f t="shared" si="132"/>
        <v>0</v>
      </c>
      <c r="S470" s="25">
        <f>SUM($R$8:R470)</f>
        <v>-3.6503839422238674E-17</v>
      </c>
      <c r="T470" s="26">
        <f t="shared" si="133"/>
        <v>-1.7378152159799988E-14</v>
      </c>
      <c r="U470" s="27"/>
      <c r="V470" s="28">
        <f t="shared" si="134"/>
        <v>34817.35</v>
      </c>
      <c r="W470" s="16"/>
      <c r="X470" s="11"/>
      <c r="Y470" s="16"/>
      <c r="AA470" s="46">
        <f t="shared" si="139"/>
        <v>0</v>
      </c>
      <c r="AB470" s="46" t="str">
        <f t="shared" si="140"/>
        <v>0</v>
      </c>
      <c r="AC470" s="46">
        <f t="shared" si="141"/>
        <v>4090</v>
      </c>
      <c r="AD470" s="46">
        <f t="shared" si="142"/>
        <v>4940</v>
      </c>
    </row>
    <row r="471" spans="1:30" x14ac:dyDescent="0.25">
      <c r="A471" s="16"/>
      <c r="B471" s="13">
        <v>464</v>
      </c>
      <c r="C471" s="47">
        <f t="shared" si="135"/>
        <v>43501</v>
      </c>
      <c r="D471" s="48">
        <f t="shared" si="136"/>
        <v>9130</v>
      </c>
      <c r="E471" s="14" t="s">
        <v>2</v>
      </c>
      <c r="F471" s="9">
        <f t="shared" si="143"/>
        <v>0.01</v>
      </c>
      <c r="G471" s="14" t="s">
        <v>3</v>
      </c>
      <c r="H471" s="15">
        <f t="shared" si="137"/>
        <v>95.389999999999986</v>
      </c>
      <c r="I471" s="17"/>
      <c r="J471" s="18">
        <f t="shared" si="126"/>
        <v>1054.359999999999</v>
      </c>
      <c r="K471" s="19" t="str">
        <f t="shared" si="127"/>
        <v>-</v>
      </c>
      <c r="L471" s="20">
        <f t="shared" si="128"/>
        <v>1050</v>
      </c>
      <c r="M471" s="13" t="str">
        <f t="shared" si="129"/>
        <v>=</v>
      </c>
      <c r="N471" s="23">
        <f t="shared" si="130"/>
        <v>4.3599999999989905</v>
      </c>
      <c r="O471" s="21"/>
      <c r="P471" s="23">
        <f t="shared" si="131"/>
        <v>0</v>
      </c>
      <c r="Q471" s="10">
        <f t="shared" si="138"/>
        <v>476.53974451142739</v>
      </c>
      <c r="R471" s="24">
        <f t="shared" si="132"/>
        <v>0</v>
      </c>
      <c r="S471" s="25">
        <f>SUM($R$8:R471)</f>
        <v>-3.6503839422238674E-17</v>
      </c>
      <c r="T471" s="26">
        <f t="shared" si="133"/>
        <v>-1.7395530311959788E-14</v>
      </c>
      <c r="U471" s="27"/>
      <c r="V471" s="28">
        <f t="shared" si="134"/>
        <v>34817.35</v>
      </c>
      <c r="W471" s="16"/>
      <c r="X471" s="11"/>
      <c r="Y471" s="16"/>
      <c r="AA471" s="46">
        <f t="shared" si="139"/>
        <v>0</v>
      </c>
      <c r="AB471" s="46" t="str">
        <f t="shared" si="140"/>
        <v>0</v>
      </c>
      <c r="AC471" s="46">
        <f t="shared" si="141"/>
        <v>5140</v>
      </c>
      <c r="AD471" s="46">
        <f t="shared" si="142"/>
        <v>4940</v>
      </c>
    </row>
    <row r="472" spans="1:30" x14ac:dyDescent="0.25">
      <c r="A472" s="16"/>
      <c r="B472" s="13">
        <v>465</v>
      </c>
      <c r="C472" s="47">
        <f t="shared" si="135"/>
        <v>43502</v>
      </c>
      <c r="D472" s="48">
        <f t="shared" si="136"/>
        <v>10180</v>
      </c>
      <c r="E472" s="14" t="s">
        <v>2</v>
      </c>
      <c r="F472" s="9">
        <f t="shared" si="143"/>
        <v>0.01</v>
      </c>
      <c r="G472" s="14" t="s">
        <v>3</v>
      </c>
      <c r="H472" s="15">
        <f t="shared" si="137"/>
        <v>106.94</v>
      </c>
      <c r="I472" s="17"/>
      <c r="J472" s="18">
        <f t="shared" si="126"/>
        <v>111.29999999999899</v>
      </c>
      <c r="K472" s="19" t="str">
        <f t="shared" si="127"/>
        <v>-</v>
      </c>
      <c r="L472" s="20" t="str">
        <f t="shared" si="128"/>
        <v>0</v>
      </c>
      <c r="M472" s="13" t="str">
        <f t="shared" si="129"/>
        <v>=</v>
      </c>
      <c r="N472" s="23">
        <f t="shared" si="130"/>
        <v>0</v>
      </c>
      <c r="O472" s="21"/>
      <c r="P472" s="23">
        <f t="shared" si="131"/>
        <v>0</v>
      </c>
      <c r="Q472" s="10">
        <f t="shared" si="138"/>
        <v>477.01628425593879</v>
      </c>
      <c r="R472" s="24">
        <f t="shared" si="132"/>
        <v>0</v>
      </c>
      <c r="S472" s="25">
        <f>SUM($R$8:R472)</f>
        <v>-3.6503839422238674E-17</v>
      </c>
      <c r="T472" s="26">
        <f t="shared" si="133"/>
        <v>-1.7412925842271748E-14</v>
      </c>
      <c r="U472" s="27"/>
      <c r="V472" s="28">
        <f t="shared" si="134"/>
        <v>39033.1</v>
      </c>
      <c r="W472" s="16"/>
      <c r="X472" s="11"/>
      <c r="Y472" s="16"/>
      <c r="AA472" s="46">
        <f t="shared" si="139"/>
        <v>0</v>
      </c>
      <c r="AB472" s="46" t="str">
        <f t="shared" si="140"/>
        <v>0</v>
      </c>
      <c r="AC472" s="46">
        <f t="shared" si="141"/>
        <v>5140</v>
      </c>
      <c r="AD472" s="46">
        <f t="shared" si="142"/>
        <v>4940</v>
      </c>
    </row>
    <row r="473" spans="1:30" x14ac:dyDescent="0.25">
      <c r="A473" s="16"/>
      <c r="B473" s="13">
        <v>466</v>
      </c>
      <c r="C473" s="47">
        <f t="shared" si="135"/>
        <v>43503</v>
      </c>
      <c r="D473" s="48">
        <f t="shared" si="136"/>
        <v>10180</v>
      </c>
      <c r="E473" s="14" t="s">
        <v>2</v>
      </c>
      <c r="F473" s="9">
        <f t="shared" si="143"/>
        <v>0.01</v>
      </c>
      <c r="G473" s="14" t="s">
        <v>3</v>
      </c>
      <c r="H473" s="15">
        <f t="shared" si="137"/>
        <v>106.94</v>
      </c>
      <c r="I473" s="17"/>
      <c r="J473" s="18">
        <f t="shared" si="126"/>
        <v>218.23999999999899</v>
      </c>
      <c r="K473" s="19" t="str">
        <f t="shared" si="127"/>
        <v>-</v>
      </c>
      <c r="L473" s="20" t="str">
        <f t="shared" si="128"/>
        <v>0</v>
      </c>
      <c r="M473" s="13" t="str">
        <f t="shared" si="129"/>
        <v>=</v>
      </c>
      <c r="N473" s="23">
        <f t="shared" si="130"/>
        <v>0</v>
      </c>
      <c r="O473" s="21"/>
      <c r="P473" s="23">
        <f t="shared" si="131"/>
        <v>0</v>
      </c>
      <c r="Q473" s="10">
        <f t="shared" si="138"/>
        <v>477.49330054019475</v>
      </c>
      <c r="R473" s="24">
        <f t="shared" si="132"/>
        <v>0</v>
      </c>
      <c r="S473" s="25">
        <f>SUM($R$8:R473)</f>
        <v>-3.6503839422238674E-17</v>
      </c>
      <c r="T473" s="26">
        <f t="shared" si="133"/>
        <v>-1.7430338768114021E-14</v>
      </c>
      <c r="U473" s="27"/>
      <c r="V473" s="28">
        <f t="shared" si="134"/>
        <v>39033.1</v>
      </c>
      <c r="W473" s="16"/>
      <c r="X473" s="11"/>
      <c r="Y473" s="16"/>
      <c r="AA473" s="46">
        <f t="shared" si="139"/>
        <v>0</v>
      </c>
      <c r="AB473" s="46" t="str">
        <f t="shared" si="140"/>
        <v>0</v>
      </c>
      <c r="AC473" s="46">
        <f t="shared" si="141"/>
        <v>5140</v>
      </c>
      <c r="AD473" s="46">
        <f t="shared" si="142"/>
        <v>4940</v>
      </c>
    </row>
    <row r="474" spans="1:30" x14ac:dyDescent="0.25">
      <c r="A474" s="16"/>
      <c r="B474" s="13">
        <v>467</v>
      </c>
      <c r="C474" s="47">
        <f t="shared" si="135"/>
        <v>43504</v>
      </c>
      <c r="D474" s="48">
        <f t="shared" si="136"/>
        <v>10180</v>
      </c>
      <c r="E474" s="14" t="s">
        <v>2</v>
      </c>
      <c r="F474" s="9">
        <f t="shared" si="143"/>
        <v>0.01</v>
      </c>
      <c r="G474" s="14" t="s">
        <v>3</v>
      </c>
      <c r="H474" s="15">
        <f t="shared" si="137"/>
        <v>106.94</v>
      </c>
      <c r="I474" s="17"/>
      <c r="J474" s="18">
        <f t="shared" si="126"/>
        <v>325.17999999999898</v>
      </c>
      <c r="K474" s="19" t="str">
        <f t="shared" si="127"/>
        <v>-</v>
      </c>
      <c r="L474" s="20" t="str">
        <f t="shared" si="128"/>
        <v>0</v>
      </c>
      <c r="M474" s="13" t="str">
        <f t="shared" si="129"/>
        <v>=</v>
      </c>
      <c r="N474" s="23">
        <f t="shared" si="130"/>
        <v>0</v>
      </c>
      <c r="O474" s="21"/>
      <c r="P474" s="23">
        <f t="shared" si="131"/>
        <v>0</v>
      </c>
      <c r="Q474" s="10">
        <f t="shared" si="138"/>
        <v>477.97079384073493</v>
      </c>
      <c r="R474" s="24">
        <f t="shared" si="132"/>
        <v>0</v>
      </c>
      <c r="S474" s="25">
        <f>SUM($R$8:R474)</f>
        <v>-3.6503839422238674E-17</v>
      </c>
      <c r="T474" s="26">
        <f t="shared" si="133"/>
        <v>-1.7447769106882135E-14</v>
      </c>
      <c r="U474" s="27"/>
      <c r="V474" s="28">
        <f t="shared" si="134"/>
        <v>39033.1</v>
      </c>
      <c r="W474" s="16"/>
      <c r="X474" s="11"/>
      <c r="Y474" s="16"/>
      <c r="AA474" s="46">
        <f t="shared" si="139"/>
        <v>0</v>
      </c>
      <c r="AB474" s="46" t="str">
        <f t="shared" si="140"/>
        <v>0</v>
      </c>
      <c r="AC474" s="46">
        <f t="shared" si="141"/>
        <v>5140</v>
      </c>
      <c r="AD474" s="46">
        <f t="shared" si="142"/>
        <v>4940</v>
      </c>
    </row>
    <row r="475" spans="1:30" x14ac:dyDescent="0.25">
      <c r="A475" s="16"/>
      <c r="B475" s="13">
        <v>468</v>
      </c>
      <c r="C475" s="47">
        <f t="shared" si="135"/>
        <v>43505</v>
      </c>
      <c r="D475" s="48">
        <f t="shared" si="136"/>
        <v>10180</v>
      </c>
      <c r="E475" s="14" t="s">
        <v>2</v>
      </c>
      <c r="F475" s="9">
        <f t="shared" si="143"/>
        <v>0.01</v>
      </c>
      <c r="G475" s="14" t="s">
        <v>3</v>
      </c>
      <c r="H475" s="15">
        <f t="shared" si="137"/>
        <v>106.94</v>
      </c>
      <c r="I475" s="17"/>
      <c r="J475" s="18">
        <f t="shared" si="126"/>
        <v>432.11999999999898</v>
      </c>
      <c r="K475" s="19" t="str">
        <f t="shared" si="127"/>
        <v>-</v>
      </c>
      <c r="L475" s="20" t="str">
        <f t="shared" si="128"/>
        <v>0</v>
      </c>
      <c r="M475" s="13" t="str">
        <f t="shared" si="129"/>
        <v>=</v>
      </c>
      <c r="N475" s="23">
        <f t="shared" si="130"/>
        <v>0</v>
      </c>
      <c r="O475" s="21"/>
      <c r="P475" s="23">
        <f t="shared" si="131"/>
        <v>0</v>
      </c>
      <c r="Q475" s="10">
        <f t="shared" si="138"/>
        <v>478.44876463457564</v>
      </c>
      <c r="R475" s="24">
        <f t="shared" si="132"/>
        <v>0</v>
      </c>
      <c r="S475" s="25">
        <f>SUM($R$8:R475)</f>
        <v>-3.6503839422238674E-17</v>
      </c>
      <c r="T475" s="26">
        <f t="shared" si="133"/>
        <v>-1.7465216875989015E-14</v>
      </c>
      <c r="U475" s="27"/>
      <c r="V475" s="28">
        <f t="shared" si="134"/>
        <v>39033.1</v>
      </c>
      <c r="W475" s="16"/>
      <c r="X475" s="11"/>
      <c r="Y475" s="16"/>
      <c r="AA475" s="46">
        <f t="shared" si="139"/>
        <v>0</v>
      </c>
      <c r="AB475" s="46" t="str">
        <f t="shared" si="140"/>
        <v>0</v>
      </c>
      <c r="AC475" s="46">
        <f t="shared" si="141"/>
        <v>5140</v>
      </c>
      <c r="AD475" s="46">
        <f t="shared" si="142"/>
        <v>4940</v>
      </c>
    </row>
    <row r="476" spans="1:30" x14ac:dyDescent="0.25">
      <c r="A476" s="16"/>
      <c r="B476" s="13">
        <v>469</v>
      </c>
      <c r="C476" s="47">
        <f t="shared" si="135"/>
        <v>43506</v>
      </c>
      <c r="D476" s="48">
        <f t="shared" si="136"/>
        <v>10180</v>
      </c>
      <c r="E476" s="14" t="s">
        <v>2</v>
      </c>
      <c r="F476" s="9">
        <f t="shared" si="143"/>
        <v>0.01</v>
      </c>
      <c r="G476" s="14" t="s">
        <v>3</v>
      </c>
      <c r="H476" s="15">
        <f t="shared" si="137"/>
        <v>106.94</v>
      </c>
      <c r="I476" s="17"/>
      <c r="J476" s="18">
        <f t="shared" si="126"/>
        <v>539.05999999999904</v>
      </c>
      <c r="K476" s="19" t="str">
        <f t="shared" si="127"/>
        <v>-</v>
      </c>
      <c r="L476" s="20" t="str">
        <f t="shared" si="128"/>
        <v>0</v>
      </c>
      <c r="M476" s="13" t="str">
        <f t="shared" si="129"/>
        <v>=</v>
      </c>
      <c r="N476" s="23">
        <f t="shared" si="130"/>
        <v>0</v>
      </c>
      <c r="O476" s="21"/>
      <c r="P476" s="23">
        <f t="shared" si="131"/>
        <v>0</v>
      </c>
      <c r="Q476" s="10">
        <f t="shared" si="138"/>
        <v>478.92721339921019</v>
      </c>
      <c r="R476" s="24">
        <f t="shared" si="132"/>
        <v>0</v>
      </c>
      <c r="S476" s="25">
        <f>SUM($R$8:R476)</f>
        <v>-3.6503839422238674E-17</v>
      </c>
      <c r="T476" s="26">
        <f t="shared" si="133"/>
        <v>-1.7482682092865004E-14</v>
      </c>
      <c r="U476" s="27"/>
      <c r="V476" s="28">
        <f t="shared" si="134"/>
        <v>39033.1</v>
      </c>
      <c r="W476" s="16"/>
      <c r="X476" s="11"/>
      <c r="Y476" s="16"/>
      <c r="AA476" s="46">
        <f t="shared" si="139"/>
        <v>0</v>
      </c>
      <c r="AB476" s="46" t="str">
        <f t="shared" si="140"/>
        <v>0</v>
      </c>
      <c r="AC476" s="46">
        <f t="shared" si="141"/>
        <v>5140</v>
      </c>
      <c r="AD476" s="46">
        <f t="shared" si="142"/>
        <v>4940</v>
      </c>
    </row>
    <row r="477" spans="1:30" x14ac:dyDescent="0.25">
      <c r="A477" s="16"/>
      <c r="B477" s="13">
        <v>470</v>
      </c>
      <c r="C477" s="47">
        <f t="shared" si="135"/>
        <v>43507</v>
      </c>
      <c r="D477" s="48">
        <f t="shared" si="136"/>
        <v>10180</v>
      </c>
      <c r="E477" s="14" t="s">
        <v>2</v>
      </c>
      <c r="F477" s="9">
        <f t="shared" si="143"/>
        <v>0.01</v>
      </c>
      <c r="G477" s="14" t="s">
        <v>3</v>
      </c>
      <c r="H477" s="15">
        <f t="shared" si="137"/>
        <v>106.94</v>
      </c>
      <c r="I477" s="17"/>
      <c r="J477" s="18">
        <f t="shared" si="126"/>
        <v>645.99999999999909</v>
      </c>
      <c r="K477" s="19" t="str">
        <f t="shared" si="127"/>
        <v>-</v>
      </c>
      <c r="L477" s="20" t="str">
        <f t="shared" si="128"/>
        <v>0</v>
      </c>
      <c r="M477" s="13" t="str">
        <f t="shared" si="129"/>
        <v>=</v>
      </c>
      <c r="N477" s="23">
        <f t="shared" si="130"/>
        <v>0</v>
      </c>
      <c r="O477" s="21"/>
      <c r="P477" s="23">
        <f t="shared" si="131"/>
        <v>0</v>
      </c>
      <c r="Q477" s="10">
        <f t="shared" si="138"/>
        <v>479.40614061260942</v>
      </c>
      <c r="R477" s="24">
        <f t="shared" si="132"/>
        <v>0</v>
      </c>
      <c r="S477" s="25">
        <f>SUM($R$8:R477)</f>
        <v>-3.6503839422238674E-17</v>
      </c>
      <c r="T477" s="26">
        <f t="shared" si="133"/>
        <v>-1.7500164774957869E-14</v>
      </c>
      <c r="U477" s="27"/>
      <c r="V477" s="28">
        <f t="shared" si="134"/>
        <v>39033.1</v>
      </c>
      <c r="W477" s="16"/>
      <c r="X477" s="11"/>
      <c r="Y477" s="16"/>
      <c r="AA477" s="46">
        <f t="shared" si="139"/>
        <v>0</v>
      </c>
      <c r="AB477" s="46" t="str">
        <f t="shared" si="140"/>
        <v>0</v>
      </c>
      <c r="AC477" s="46">
        <f t="shared" si="141"/>
        <v>5140</v>
      </c>
      <c r="AD477" s="46">
        <f t="shared" si="142"/>
        <v>4940</v>
      </c>
    </row>
    <row r="478" spans="1:30" x14ac:dyDescent="0.25">
      <c r="A478" s="16"/>
      <c r="B478" s="13">
        <v>471</v>
      </c>
      <c r="C478" s="47">
        <f t="shared" si="135"/>
        <v>43508</v>
      </c>
      <c r="D478" s="48">
        <f t="shared" si="136"/>
        <v>10180</v>
      </c>
      <c r="E478" s="14" t="s">
        <v>2</v>
      </c>
      <c r="F478" s="9">
        <f t="shared" si="143"/>
        <v>0.01</v>
      </c>
      <c r="G478" s="14" t="s">
        <v>3</v>
      </c>
      <c r="H478" s="15">
        <f t="shared" si="137"/>
        <v>106.94</v>
      </c>
      <c r="I478" s="17"/>
      <c r="J478" s="18">
        <f t="shared" si="126"/>
        <v>752.93999999999915</v>
      </c>
      <c r="K478" s="19" t="str">
        <f t="shared" si="127"/>
        <v>-</v>
      </c>
      <c r="L478" s="20" t="str">
        <f t="shared" si="128"/>
        <v>0</v>
      </c>
      <c r="M478" s="13" t="str">
        <f t="shared" si="129"/>
        <v>=</v>
      </c>
      <c r="N478" s="23">
        <f t="shared" si="130"/>
        <v>0</v>
      </c>
      <c r="O478" s="21"/>
      <c r="P478" s="23">
        <f t="shared" si="131"/>
        <v>0</v>
      </c>
      <c r="Q478" s="10">
        <f t="shared" si="138"/>
        <v>479.885546753222</v>
      </c>
      <c r="R478" s="24">
        <f t="shared" si="132"/>
        <v>0</v>
      </c>
      <c r="S478" s="25">
        <f>SUM($R$8:R478)</f>
        <v>-3.6503839422238674E-17</v>
      </c>
      <c r="T478" s="26">
        <f t="shared" si="133"/>
        <v>-1.7517664939732827E-14</v>
      </c>
      <c r="U478" s="27"/>
      <c r="V478" s="28">
        <f t="shared" si="134"/>
        <v>39033.1</v>
      </c>
      <c r="W478" s="16"/>
      <c r="X478" s="11"/>
      <c r="Y478" s="16"/>
      <c r="AA478" s="46">
        <f t="shared" si="139"/>
        <v>0</v>
      </c>
      <c r="AB478" s="46" t="str">
        <f t="shared" si="140"/>
        <v>0</v>
      </c>
      <c r="AC478" s="46">
        <f t="shared" si="141"/>
        <v>5140</v>
      </c>
      <c r="AD478" s="46">
        <f t="shared" si="142"/>
        <v>4940</v>
      </c>
    </row>
    <row r="479" spans="1:30" x14ac:dyDescent="0.25">
      <c r="A479" s="16"/>
      <c r="B479" s="13">
        <v>472</v>
      </c>
      <c r="C479" s="47">
        <f t="shared" si="135"/>
        <v>43509</v>
      </c>
      <c r="D479" s="48">
        <f t="shared" si="136"/>
        <v>10180</v>
      </c>
      <c r="E479" s="14" t="s">
        <v>2</v>
      </c>
      <c r="F479" s="9">
        <f t="shared" si="143"/>
        <v>0.01</v>
      </c>
      <c r="G479" s="14" t="s">
        <v>3</v>
      </c>
      <c r="H479" s="15">
        <f t="shared" si="137"/>
        <v>106.94</v>
      </c>
      <c r="I479" s="17"/>
      <c r="J479" s="18">
        <f t="shared" si="126"/>
        <v>859.8799999999992</v>
      </c>
      <c r="K479" s="19" t="str">
        <f t="shared" si="127"/>
        <v>-</v>
      </c>
      <c r="L479" s="20" t="str">
        <f t="shared" si="128"/>
        <v>0</v>
      </c>
      <c r="M479" s="13" t="str">
        <f t="shared" si="129"/>
        <v>=</v>
      </c>
      <c r="N479" s="23">
        <f t="shared" si="130"/>
        <v>0</v>
      </c>
      <c r="O479" s="21"/>
      <c r="P479" s="23">
        <f t="shared" si="131"/>
        <v>0</v>
      </c>
      <c r="Q479" s="10">
        <f t="shared" si="138"/>
        <v>480.36543229997523</v>
      </c>
      <c r="R479" s="24">
        <f t="shared" si="132"/>
        <v>0</v>
      </c>
      <c r="S479" s="25">
        <f>SUM($R$8:R479)</f>
        <v>-3.6503839422238674E-17</v>
      </c>
      <c r="T479" s="26">
        <f t="shared" si="133"/>
        <v>-1.7535182604672559E-14</v>
      </c>
      <c r="U479" s="27"/>
      <c r="V479" s="28">
        <f t="shared" si="134"/>
        <v>39033.1</v>
      </c>
      <c r="W479" s="16"/>
      <c r="X479" s="11"/>
      <c r="Y479" s="16"/>
      <c r="AA479" s="46">
        <f t="shared" si="139"/>
        <v>0</v>
      </c>
      <c r="AB479" s="46" t="str">
        <f t="shared" si="140"/>
        <v>0</v>
      </c>
      <c r="AC479" s="46">
        <f t="shared" si="141"/>
        <v>5140</v>
      </c>
      <c r="AD479" s="46">
        <f t="shared" si="142"/>
        <v>4940</v>
      </c>
    </row>
    <row r="480" spans="1:30" x14ac:dyDescent="0.25">
      <c r="A480" s="16"/>
      <c r="B480" s="13">
        <v>473</v>
      </c>
      <c r="C480" s="47">
        <f t="shared" si="135"/>
        <v>43510</v>
      </c>
      <c r="D480" s="48">
        <f t="shared" si="136"/>
        <v>10180</v>
      </c>
      <c r="E480" s="14" t="s">
        <v>2</v>
      </c>
      <c r="F480" s="9">
        <f t="shared" si="143"/>
        <v>0.01</v>
      </c>
      <c r="G480" s="14" t="s">
        <v>3</v>
      </c>
      <c r="H480" s="15">
        <f t="shared" si="137"/>
        <v>106.94</v>
      </c>
      <c r="I480" s="17"/>
      <c r="J480" s="18">
        <f t="shared" si="126"/>
        <v>966.81999999999925</v>
      </c>
      <c r="K480" s="19" t="str">
        <f t="shared" si="127"/>
        <v>-</v>
      </c>
      <c r="L480" s="20" t="str">
        <f t="shared" si="128"/>
        <v>0</v>
      </c>
      <c r="M480" s="13" t="str">
        <f t="shared" si="129"/>
        <v>=</v>
      </c>
      <c r="N480" s="23">
        <f t="shared" si="130"/>
        <v>0</v>
      </c>
      <c r="O480" s="21"/>
      <c r="P480" s="23">
        <f t="shared" si="131"/>
        <v>0</v>
      </c>
      <c r="Q480" s="10">
        <f t="shared" si="138"/>
        <v>480.84579773227517</v>
      </c>
      <c r="R480" s="24">
        <f t="shared" si="132"/>
        <v>0</v>
      </c>
      <c r="S480" s="25">
        <f>SUM($R$8:R480)</f>
        <v>-3.6503839422238674E-17</v>
      </c>
      <c r="T480" s="26">
        <f t="shared" si="133"/>
        <v>-1.7552717787277231E-14</v>
      </c>
      <c r="U480" s="27"/>
      <c r="V480" s="28">
        <f t="shared" si="134"/>
        <v>39033.1</v>
      </c>
      <c r="W480" s="16"/>
      <c r="X480" s="11"/>
      <c r="Y480" s="16"/>
      <c r="AA480" s="46">
        <f t="shared" si="139"/>
        <v>0</v>
      </c>
      <c r="AB480" s="46" t="str">
        <f t="shared" si="140"/>
        <v>0</v>
      </c>
      <c r="AC480" s="46">
        <f t="shared" si="141"/>
        <v>5140</v>
      </c>
      <c r="AD480" s="46">
        <f t="shared" si="142"/>
        <v>4940</v>
      </c>
    </row>
    <row r="481" spans="1:30" x14ac:dyDescent="0.25">
      <c r="A481" s="16"/>
      <c r="B481" s="13">
        <v>474</v>
      </c>
      <c r="C481" s="47">
        <f t="shared" si="135"/>
        <v>43511</v>
      </c>
      <c r="D481" s="48">
        <f t="shared" si="136"/>
        <v>10180</v>
      </c>
      <c r="E481" s="14" t="s">
        <v>2</v>
      </c>
      <c r="F481" s="9">
        <f t="shared" si="143"/>
        <v>0.01</v>
      </c>
      <c r="G481" s="14" t="s">
        <v>3</v>
      </c>
      <c r="H481" s="15">
        <f t="shared" si="137"/>
        <v>106.94</v>
      </c>
      <c r="I481" s="17"/>
      <c r="J481" s="18">
        <f t="shared" si="126"/>
        <v>1073.7599999999993</v>
      </c>
      <c r="K481" s="19" t="str">
        <f t="shared" si="127"/>
        <v>-</v>
      </c>
      <c r="L481" s="20">
        <f t="shared" si="128"/>
        <v>1070</v>
      </c>
      <c r="M481" s="13" t="str">
        <f t="shared" si="129"/>
        <v>=</v>
      </c>
      <c r="N481" s="23">
        <f t="shared" si="130"/>
        <v>3.7599999999993088</v>
      </c>
      <c r="O481" s="21"/>
      <c r="P481" s="23">
        <f t="shared" si="131"/>
        <v>0</v>
      </c>
      <c r="Q481" s="10">
        <f t="shared" si="138"/>
        <v>481.32664353000746</v>
      </c>
      <c r="R481" s="24">
        <f t="shared" si="132"/>
        <v>0</v>
      </c>
      <c r="S481" s="25">
        <f>SUM($R$8:R481)</f>
        <v>-3.6503839422238674E-17</v>
      </c>
      <c r="T481" s="26">
        <f t="shared" si="133"/>
        <v>-1.7570270505064509E-14</v>
      </c>
      <c r="U481" s="27"/>
      <c r="V481" s="28">
        <f t="shared" si="134"/>
        <v>39033.1</v>
      </c>
      <c r="W481" s="16"/>
      <c r="X481" s="11"/>
      <c r="Y481" s="16"/>
      <c r="AA481" s="46">
        <f t="shared" si="139"/>
        <v>0</v>
      </c>
      <c r="AB481" s="46" t="str">
        <f t="shared" si="140"/>
        <v>0</v>
      </c>
      <c r="AC481" s="46">
        <f t="shared" si="141"/>
        <v>6210</v>
      </c>
      <c r="AD481" s="46">
        <f t="shared" si="142"/>
        <v>4940</v>
      </c>
    </row>
    <row r="482" spans="1:30" x14ac:dyDescent="0.25">
      <c r="A482" s="16"/>
      <c r="B482" s="13">
        <v>475</v>
      </c>
      <c r="C482" s="47">
        <f t="shared" si="135"/>
        <v>43512</v>
      </c>
      <c r="D482" s="48">
        <f t="shared" si="136"/>
        <v>11250</v>
      </c>
      <c r="E482" s="14" t="s">
        <v>2</v>
      </c>
      <c r="F482" s="9">
        <f t="shared" si="143"/>
        <v>0.01</v>
      </c>
      <c r="G482" s="14" t="s">
        <v>3</v>
      </c>
      <c r="H482" s="15">
        <f t="shared" si="137"/>
        <v>118.71000000000001</v>
      </c>
      <c r="I482" s="17"/>
      <c r="J482" s="18">
        <f t="shared" si="126"/>
        <v>122.46999999999932</v>
      </c>
      <c r="K482" s="19" t="str">
        <f t="shared" si="127"/>
        <v>-</v>
      </c>
      <c r="L482" s="20" t="str">
        <f t="shared" si="128"/>
        <v>0</v>
      </c>
      <c r="M482" s="13" t="str">
        <f t="shared" si="129"/>
        <v>=</v>
      </c>
      <c r="N482" s="23">
        <f t="shared" si="130"/>
        <v>0</v>
      </c>
      <c r="O482" s="21"/>
      <c r="P482" s="23">
        <f t="shared" si="131"/>
        <v>0</v>
      </c>
      <c r="Q482" s="10">
        <f t="shared" si="138"/>
        <v>481.80797017353746</v>
      </c>
      <c r="R482" s="24">
        <f t="shared" si="132"/>
        <v>0</v>
      </c>
      <c r="S482" s="25">
        <f>SUM($R$8:R482)</f>
        <v>-3.6503839422238674E-17</v>
      </c>
      <c r="T482" s="26">
        <f t="shared" si="133"/>
        <v>-1.7587840775569572E-14</v>
      </c>
      <c r="U482" s="27"/>
      <c r="V482" s="28">
        <f t="shared" si="134"/>
        <v>43329.15</v>
      </c>
      <c r="W482" s="16"/>
      <c r="X482" s="11"/>
      <c r="Y482" s="16"/>
      <c r="AA482" s="46">
        <f t="shared" si="139"/>
        <v>0</v>
      </c>
      <c r="AB482" s="46" t="str">
        <f t="shared" si="140"/>
        <v>0</v>
      </c>
      <c r="AC482" s="46">
        <f t="shared" si="141"/>
        <v>6210</v>
      </c>
      <c r="AD482" s="46">
        <f t="shared" si="142"/>
        <v>4940</v>
      </c>
    </row>
    <row r="483" spans="1:30" x14ac:dyDescent="0.25">
      <c r="A483" s="16"/>
      <c r="B483" s="13">
        <v>476</v>
      </c>
      <c r="C483" s="47">
        <f t="shared" si="135"/>
        <v>43513</v>
      </c>
      <c r="D483" s="48">
        <f t="shared" si="136"/>
        <v>11250</v>
      </c>
      <c r="E483" s="14" t="s">
        <v>2</v>
      </c>
      <c r="F483" s="9">
        <f t="shared" si="143"/>
        <v>0.01</v>
      </c>
      <c r="G483" s="14" t="s">
        <v>3</v>
      </c>
      <c r="H483" s="15">
        <f t="shared" si="137"/>
        <v>118.71000000000001</v>
      </c>
      <c r="I483" s="17"/>
      <c r="J483" s="18">
        <f t="shared" si="126"/>
        <v>241.17999999999932</v>
      </c>
      <c r="K483" s="19" t="str">
        <f t="shared" si="127"/>
        <v>-</v>
      </c>
      <c r="L483" s="20" t="str">
        <f t="shared" si="128"/>
        <v>0</v>
      </c>
      <c r="M483" s="13" t="str">
        <f t="shared" si="129"/>
        <v>=</v>
      </c>
      <c r="N483" s="23">
        <f t="shared" si="130"/>
        <v>0</v>
      </c>
      <c r="O483" s="21"/>
      <c r="P483" s="23">
        <f t="shared" si="131"/>
        <v>0</v>
      </c>
      <c r="Q483" s="10">
        <f t="shared" si="138"/>
        <v>482.28977814371098</v>
      </c>
      <c r="R483" s="24">
        <f t="shared" si="132"/>
        <v>0</v>
      </c>
      <c r="S483" s="25">
        <f>SUM($R$8:R483)</f>
        <v>-3.6503839422238674E-17</v>
      </c>
      <c r="T483" s="26">
        <f t="shared" si="133"/>
        <v>-1.7605428616345141E-14</v>
      </c>
      <c r="U483" s="27"/>
      <c r="V483" s="28">
        <f t="shared" si="134"/>
        <v>43329.15</v>
      </c>
      <c r="W483" s="16"/>
      <c r="X483" s="11"/>
      <c r="Y483" s="16"/>
      <c r="AA483" s="46">
        <f t="shared" si="139"/>
        <v>0</v>
      </c>
      <c r="AB483" s="46" t="str">
        <f t="shared" si="140"/>
        <v>0</v>
      </c>
      <c r="AC483" s="46">
        <f t="shared" si="141"/>
        <v>6210</v>
      </c>
      <c r="AD483" s="46">
        <f t="shared" si="142"/>
        <v>4940</v>
      </c>
    </row>
    <row r="484" spans="1:30" x14ac:dyDescent="0.25">
      <c r="A484" s="16"/>
      <c r="B484" s="13">
        <v>477</v>
      </c>
      <c r="C484" s="47">
        <f t="shared" si="135"/>
        <v>43514</v>
      </c>
      <c r="D484" s="48">
        <f t="shared" si="136"/>
        <v>11250</v>
      </c>
      <c r="E484" s="14" t="s">
        <v>2</v>
      </c>
      <c r="F484" s="9">
        <f t="shared" si="143"/>
        <v>0.01</v>
      </c>
      <c r="G484" s="14" t="s">
        <v>3</v>
      </c>
      <c r="H484" s="15">
        <f t="shared" si="137"/>
        <v>118.71000000000001</v>
      </c>
      <c r="I484" s="17"/>
      <c r="J484" s="18">
        <f t="shared" si="126"/>
        <v>359.8899999999993</v>
      </c>
      <c r="K484" s="19" t="str">
        <f t="shared" si="127"/>
        <v>-</v>
      </c>
      <c r="L484" s="20" t="str">
        <f t="shared" si="128"/>
        <v>0</v>
      </c>
      <c r="M484" s="13" t="str">
        <f t="shared" si="129"/>
        <v>=</v>
      </c>
      <c r="N484" s="23">
        <f t="shared" si="130"/>
        <v>0</v>
      </c>
      <c r="O484" s="21"/>
      <c r="P484" s="23">
        <f t="shared" si="131"/>
        <v>0</v>
      </c>
      <c r="Q484" s="10">
        <f t="shared" si="138"/>
        <v>482.77206792185467</v>
      </c>
      <c r="R484" s="24">
        <f t="shared" si="132"/>
        <v>0</v>
      </c>
      <c r="S484" s="25">
        <f>SUM($R$8:R484)</f>
        <v>-3.6503839422238674E-17</v>
      </c>
      <c r="T484" s="26">
        <f t="shared" si="133"/>
        <v>-1.7623034044961485E-14</v>
      </c>
      <c r="U484" s="27"/>
      <c r="V484" s="28">
        <f t="shared" si="134"/>
        <v>43329.15</v>
      </c>
      <c r="W484" s="16"/>
      <c r="X484" s="11"/>
      <c r="Y484" s="16"/>
      <c r="AA484" s="46">
        <f t="shared" si="139"/>
        <v>0</v>
      </c>
      <c r="AB484" s="46" t="str">
        <f t="shared" si="140"/>
        <v>0</v>
      </c>
      <c r="AC484" s="46">
        <f t="shared" si="141"/>
        <v>6210</v>
      </c>
      <c r="AD484" s="46">
        <f t="shared" si="142"/>
        <v>4940</v>
      </c>
    </row>
    <row r="485" spans="1:30" x14ac:dyDescent="0.25">
      <c r="A485" s="16"/>
      <c r="B485" s="13">
        <v>478</v>
      </c>
      <c r="C485" s="47">
        <f t="shared" si="135"/>
        <v>43515</v>
      </c>
      <c r="D485" s="48">
        <f t="shared" si="136"/>
        <v>11250</v>
      </c>
      <c r="E485" s="14" t="s">
        <v>2</v>
      </c>
      <c r="F485" s="9">
        <f t="shared" si="143"/>
        <v>0.01</v>
      </c>
      <c r="G485" s="14" t="s">
        <v>3</v>
      </c>
      <c r="H485" s="15">
        <f t="shared" si="137"/>
        <v>118.71000000000001</v>
      </c>
      <c r="I485" s="17"/>
      <c r="J485" s="18">
        <f t="shared" si="126"/>
        <v>478.59999999999934</v>
      </c>
      <c r="K485" s="19" t="str">
        <f t="shared" si="127"/>
        <v>-</v>
      </c>
      <c r="L485" s="20" t="str">
        <f t="shared" si="128"/>
        <v>0</v>
      </c>
      <c r="M485" s="13" t="str">
        <f t="shared" si="129"/>
        <v>=</v>
      </c>
      <c r="N485" s="23">
        <f t="shared" si="130"/>
        <v>0</v>
      </c>
      <c r="O485" s="21"/>
      <c r="P485" s="23">
        <f t="shared" si="131"/>
        <v>0</v>
      </c>
      <c r="Q485" s="10">
        <f t="shared" si="138"/>
        <v>483.25483998977654</v>
      </c>
      <c r="R485" s="24">
        <f t="shared" si="132"/>
        <v>0</v>
      </c>
      <c r="S485" s="25">
        <f>SUM($R$8:R485)</f>
        <v>-3.6503839422238674E-17</v>
      </c>
      <c r="T485" s="26">
        <f t="shared" si="133"/>
        <v>-1.7640657079006448E-14</v>
      </c>
      <c r="U485" s="27"/>
      <c r="V485" s="28">
        <f t="shared" si="134"/>
        <v>43329.15</v>
      </c>
      <c r="W485" s="16"/>
      <c r="X485" s="11"/>
      <c r="Y485" s="16"/>
      <c r="AA485" s="46">
        <f t="shared" si="139"/>
        <v>0</v>
      </c>
      <c r="AB485" s="46" t="str">
        <f t="shared" si="140"/>
        <v>0</v>
      </c>
      <c r="AC485" s="46">
        <f t="shared" si="141"/>
        <v>6210</v>
      </c>
      <c r="AD485" s="46">
        <f t="shared" si="142"/>
        <v>4940</v>
      </c>
    </row>
    <row r="486" spans="1:30" x14ac:dyDescent="0.25">
      <c r="A486" s="16"/>
      <c r="B486" s="13">
        <v>479</v>
      </c>
      <c r="C486" s="47">
        <f t="shared" si="135"/>
        <v>43516</v>
      </c>
      <c r="D486" s="48">
        <f t="shared" si="136"/>
        <v>11250</v>
      </c>
      <c r="E486" s="14" t="s">
        <v>2</v>
      </c>
      <c r="F486" s="9">
        <f t="shared" si="143"/>
        <v>0.01</v>
      </c>
      <c r="G486" s="14" t="s">
        <v>3</v>
      </c>
      <c r="H486" s="15">
        <f t="shared" si="137"/>
        <v>118.71000000000001</v>
      </c>
      <c r="I486" s="17"/>
      <c r="J486" s="18">
        <f t="shared" si="126"/>
        <v>597.30999999999938</v>
      </c>
      <c r="K486" s="19" t="str">
        <f t="shared" si="127"/>
        <v>-</v>
      </c>
      <c r="L486" s="20" t="str">
        <f t="shared" si="128"/>
        <v>0</v>
      </c>
      <c r="M486" s="13" t="str">
        <f t="shared" si="129"/>
        <v>=</v>
      </c>
      <c r="N486" s="23">
        <f t="shared" si="130"/>
        <v>0</v>
      </c>
      <c r="O486" s="21"/>
      <c r="P486" s="23">
        <f t="shared" si="131"/>
        <v>0</v>
      </c>
      <c r="Q486" s="10">
        <f t="shared" si="138"/>
        <v>483.73809482976634</v>
      </c>
      <c r="R486" s="24">
        <f t="shared" si="132"/>
        <v>0</v>
      </c>
      <c r="S486" s="25">
        <f>SUM($R$8:R486)</f>
        <v>-3.6503839422238674E-17</v>
      </c>
      <c r="T486" s="26">
        <f t="shared" si="133"/>
        <v>-1.7658297736085455E-14</v>
      </c>
      <c r="U486" s="27"/>
      <c r="V486" s="28">
        <f t="shared" si="134"/>
        <v>43329.15</v>
      </c>
      <c r="W486" s="16"/>
      <c r="X486" s="11"/>
      <c r="Y486" s="16"/>
      <c r="AA486" s="46">
        <f t="shared" si="139"/>
        <v>0</v>
      </c>
      <c r="AB486" s="46" t="str">
        <f t="shared" si="140"/>
        <v>0</v>
      </c>
      <c r="AC486" s="46">
        <f t="shared" si="141"/>
        <v>6210</v>
      </c>
      <c r="AD486" s="46">
        <f t="shared" si="142"/>
        <v>4940</v>
      </c>
    </row>
    <row r="487" spans="1:30" x14ac:dyDescent="0.25">
      <c r="A487" s="16"/>
      <c r="B487" s="13">
        <v>480</v>
      </c>
      <c r="C487" s="47">
        <f t="shared" si="135"/>
        <v>43517</v>
      </c>
      <c r="D487" s="48">
        <f t="shared" si="136"/>
        <v>11250</v>
      </c>
      <c r="E487" s="14" t="s">
        <v>2</v>
      </c>
      <c r="F487" s="9">
        <f t="shared" si="143"/>
        <v>0.01</v>
      </c>
      <c r="G487" s="14" t="s">
        <v>3</v>
      </c>
      <c r="H487" s="15">
        <f t="shared" si="137"/>
        <v>118.71000000000001</v>
      </c>
      <c r="I487" s="17"/>
      <c r="J487" s="18">
        <f t="shared" si="126"/>
        <v>716.01999999999941</v>
      </c>
      <c r="K487" s="19" t="str">
        <f t="shared" si="127"/>
        <v>-</v>
      </c>
      <c r="L487" s="20" t="str">
        <f t="shared" si="128"/>
        <v>0</v>
      </c>
      <c r="M487" s="13" t="str">
        <f t="shared" si="129"/>
        <v>=</v>
      </c>
      <c r="N487" s="23">
        <f t="shared" si="130"/>
        <v>0</v>
      </c>
      <c r="O487" s="21"/>
      <c r="P487" s="23">
        <f t="shared" si="131"/>
        <v>0</v>
      </c>
      <c r="Q487" s="10">
        <f t="shared" si="138"/>
        <v>484.22183292459613</v>
      </c>
      <c r="R487" s="24">
        <f t="shared" si="132"/>
        <v>0</v>
      </c>
      <c r="S487" s="25">
        <f>SUM($R$8:R487)</f>
        <v>-3.6503839422238674E-17</v>
      </c>
      <c r="T487" s="26">
        <f t="shared" si="133"/>
        <v>-1.767595603382154E-14</v>
      </c>
      <c r="U487" s="27"/>
      <c r="V487" s="28">
        <f t="shared" si="134"/>
        <v>43329.15</v>
      </c>
      <c r="W487" s="16"/>
      <c r="X487" s="11"/>
      <c r="Y487" s="16"/>
      <c r="AA487" s="46">
        <f t="shared" si="139"/>
        <v>0</v>
      </c>
      <c r="AB487" s="46" t="str">
        <f t="shared" si="140"/>
        <v>0</v>
      </c>
      <c r="AC487" s="46">
        <f t="shared" si="141"/>
        <v>6210</v>
      </c>
      <c r="AD487" s="46">
        <f t="shared" si="142"/>
        <v>4940</v>
      </c>
    </row>
    <row r="488" spans="1:30" x14ac:dyDescent="0.25">
      <c r="A488" s="16"/>
      <c r="B488" s="13">
        <v>481</v>
      </c>
      <c r="C488" s="47">
        <f t="shared" si="135"/>
        <v>43518</v>
      </c>
      <c r="D488" s="48">
        <f t="shared" si="136"/>
        <v>11250</v>
      </c>
      <c r="E488" s="14" t="s">
        <v>2</v>
      </c>
      <c r="F488" s="9">
        <f t="shared" si="143"/>
        <v>0.01</v>
      </c>
      <c r="G488" s="14" t="s">
        <v>3</v>
      </c>
      <c r="H488" s="15">
        <f t="shared" si="137"/>
        <v>118.71000000000001</v>
      </c>
      <c r="I488" s="17"/>
      <c r="J488" s="18">
        <f t="shared" si="126"/>
        <v>834.72999999999945</v>
      </c>
      <c r="K488" s="19" t="str">
        <f t="shared" si="127"/>
        <v>-</v>
      </c>
      <c r="L488" s="20" t="str">
        <f t="shared" si="128"/>
        <v>0</v>
      </c>
      <c r="M488" s="13" t="str">
        <f t="shared" si="129"/>
        <v>=</v>
      </c>
      <c r="N488" s="23">
        <f t="shared" si="130"/>
        <v>0</v>
      </c>
      <c r="O488" s="21"/>
      <c r="P488" s="23">
        <f t="shared" si="131"/>
        <v>0</v>
      </c>
      <c r="Q488" s="10">
        <f t="shared" si="138"/>
        <v>484.70605475752075</v>
      </c>
      <c r="R488" s="24">
        <f t="shared" si="132"/>
        <v>0</v>
      </c>
      <c r="S488" s="25">
        <f>SUM($R$8:R488)</f>
        <v>-3.6503839422238674E-17</v>
      </c>
      <c r="T488" s="26">
        <f t="shared" si="133"/>
        <v>-1.7693631989855363E-14</v>
      </c>
      <c r="U488" s="27"/>
      <c r="V488" s="28">
        <f t="shared" si="134"/>
        <v>43329.15</v>
      </c>
      <c r="W488" s="16"/>
      <c r="X488" s="11"/>
      <c r="Y488" s="16"/>
      <c r="AA488" s="46">
        <f t="shared" si="139"/>
        <v>0</v>
      </c>
      <c r="AB488" s="46" t="str">
        <f t="shared" si="140"/>
        <v>0</v>
      </c>
      <c r="AC488" s="46">
        <f t="shared" si="141"/>
        <v>6210</v>
      </c>
      <c r="AD488" s="46">
        <f t="shared" si="142"/>
        <v>4940</v>
      </c>
    </row>
    <row r="489" spans="1:30" x14ac:dyDescent="0.25">
      <c r="A489" s="16"/>
      <c r="B489" s="13">
        <v>482</v>
      </c>
      <c r="C489" s="47">
        <f t="shared" si="135"/>
        <v>43519</v>
      </c>
      <c r="D489" s="48">
        <f t="shared" si="136"/>
        <v>11250</v>
      </c>
      <c r="E489" s="14" t="s">
        <v>2</v>
      </c>
      <c r="F489" s="9">
        <f t="shared" si="143"/>
        <v>0.01</v>
      </c>
      <c r="G489" s="14" t="s">
        <v>3</v>
      </c>
      <c r="H489" s="15">
        <f t="shared" si="137"/>
        <v>118.71000000000001</v>
      </c>
      <c r="I489" s="17"/>
      <c r="J489" s="18">
        <f t="shared" si="126"/>
        <v>953.43999999999949</v>
      </c>
      <c r="K489" s="19" t="str">
        <f t="shared" si="127"/>
        <v>-</v>
      </c>
      <c r="L489" s="20" t="str">
        <f t="shared" si="128"/>
        <v>0</v>
      </c>
      <c r="M489" s="13" t="str">
        <f t="shared" si="129"/>
        <v>=</v>
      </c>
      <c r="N489" s="23">
        <f t="shared" si="130"/>
        <v>0</v>
      </c>
      <c r="O489" s="21"/>
      <c r="P489" s="23">
        <f t="shared" si="131"/>
        <v>0</v>
      </c>
      <c r="Q489" s="10">
        <f t="shared" si="138"/>
        <v>485.19076081227826</v>
      </c>
      <c r="R489" s="24">
        <f t="shared" si="132"/>
        <v>0</v>
      </c>
      <c r="S489" s="25">
        <f>SUM($R$8:R489)</f>
        <v>-3.6503839422238674E-17</v>
      </c>
      <c r="T489" s="26">
        <f t="shared" si="133"/>
        <v>-1.7711325621845217E-14</v>
      </c>
      <c r="U489" s="27"/>
      <c r="V489" s="28">
        <f t="shared" si="134"/>
        <v>43329.15</v>
      </c>
      <c r="W489" s="16"/>
      <c r="X489" s="11"/>
      <c r="Y489" s="16"/>
      <c r="AA489" s="46">
        <f t="shared" si="139"/>
        <v>0</v>
      </c>
      <c r="AB489" s="46" t="str">
        <f t="shared" si="140"/>
        <v>0</v>
      </c>
      <c r="AC489" s="46">
        <f t="shared" si="141"/>
        <v>6210</v>
      </c>
      <c r="AD489" s="46">
        <f t="shared" si="142"/>
        <v>4940</v>
      </c>
    </row>
    <row r="490" spans="1:30" x14ac:dyDescent="0.25">
      <c r="A490" s="16"/>
      <c r="B490" s="13">
        <v>483</v>
      </c>
      <c r="C490" s="47">
        <f t="shared" si="135"/>
        <v>43520</v>
      </c>
      <c r="D490" s="48">
        <f t="shared" si="136"/>
        <v>11250</v>
      </c>
      <c r="E490" s="14" t="s">
        <v>2</v>
      </c>
      <c r="F490" s="9">
        <f t="shared" si="143"/>
        <v>0.01</v>
      </c>
      <c r="G490" s="14" t="s">
        <v>3</v>
      </c>
      <c r="H490" s="15">
        <f t="shared" si="137"/>
        <v>118.71000000000001</v>
      </c>
      <c r="I490" s="17"/>
      <c r="J490" s="18">
        <f t="shared" si="126"/>
        <v>1072.1499999999994</v>
      </c>
      <c r="K490" s="19" t="str">
        <f t="shared" si="127"/>
        <v>-</v>
      </c>
      <c r="L490" s="20">
        <f t="shared" si="128"/>
        <v>1070</v>
      </c>
      <c r="M490" s="13" t="str">
        <f t="shared" si="129"/>
        <v>=</v>
      </c>
      <c r="N490" s="23">
        <f t="shared" si="130"/>
        <v>2.1499999999994088</v>
      </c>
      <c r="O490" s="21"/>
      <c r="P490" s="23">
        <f t="shared" si="131"/>
        <v>0</v>
      </c>
      <c r="Q490" s="10">
        <f t="shared" si="138"/>
        <v>485.67595157309052</v>
      </c>
      <c r="R490" s="24">
        <f t="shared" si="132"/>
        <v>0</v>
      </c>
      <c r="S490" s="25">
        <f>SUM($R$8:R490)</f>
        <v>-3.6503839422238674E-17</v>
      </c>
      <c r="T490" s="26">
        <f t="shared" si="133"/>
        <v>-1.7729036947467061E-14</v>
      </c>
      <c r="U490" s="27"/>
      <c r="V490" s="28">
        <f t="shared" si="134"/>
        <v>43329.15</v>
      </c>
      <c r="W490" s="16"/>
      <c r="X490" s="11"/>
      <c r="Y490" s="16"/>
      <c r="AA490" s="46">
        <f t="shared" si="139"/>
        <v>0</v>
      </c>
      <c r="AB490" s="46" t="str">
        <f t="shared" si="140"/>
        <v>0</v>
      </c>
      <c r="AC490" s="46">
        <f t="shared" si="141"/>
        <v>7280</v>
      </c>
      <c r="AD490" s="46">
        <f t="shared" si="142"/>
        <v>4940</v>
      </c>
    </row>
    <row r="491" spans="1:30" x14ac:dyDescent="0.25">
      <c r="A491" s="16"/>
      <c r="B491" s="13">
        <v>484</v>
      </c>
      <c r="C491" s="47">
        <f t="shared" si="135"/>
        <v>43521</v>
      </c>
      <c r="D491" s="48">
        <f t="shared" si="136"/>
        <v>12320</v>
      </c>
      <c r="E491" s="14" t="s">
        <v>2</v>
      </c>
      <c r="F491" s="9">
        <f t="shared" si="143"/>
        <v>0.01</v>
      </c>
      <c r="G491" s="14" t="s">
        <v>3</v>
      </c>
      <c r="H491" s="15">
        <f t="shared" si="137"/>
        <v>130.47999999999999</v>
      </c>
      <c r="I491" s="17"/>
      <c r="J491" s="18">
        <f t="shared" si="126"/>
        <v>132.6299999999994</v>
      </c>
      <c r="K491" s="19" t="str">
        <f t="shared" si="127"/>
        <v>-</v>
      </c>
      <c r="L491" s="20" t="str">
        <f t="shared" si="128"/>
        <v>0</v>
      </c>
      <c r="M491" s="13" t="str">
        <f t="shared" si="129"/>
        <v>=</v>
      </c>
      <c r="N491" s="23">
        <f t="shared" si="130"/>
        <v>0</v>
      </c>
      <c r="O491" s="21"/>
      <c r="P491" s="23">
        <f t="shared" si="131"/>
        <v>0</v>
      </c>
      <c r="Q491" s="10">
        <f t="shared" si="138"/>
        <v>486.16162752466363</v>
      </c>
      <c r="R491" s="24">
        <f t="shared" si="132"/>
        <v>0</v>
      </c>
      <c r="S491" s="25">
        <f>SUM($R$8:R491)</f>
        <v>-3.6503839422238674E-17</v>
      </c>
      <c r="T491" s="26">
        <f t="shared" si="133"/>
        <v>-1.774676598441453E-14</v>
      </c>
      <c r="U491" s="27"/>
      <c r="V491" s="28">
        <f t="shared" si="134"/>
        <v>47625.2</v>
      </c>
      <c r="W491" s="16"/>
      <c r="X491" s="11"/>
      <c r="Y491" s="16"/>
      <c r="AA491" s="46">
        <f t="shared" si="139"/>
        <v>0</v>
      </c>
      <c r="AB491" s="46" t="str">
        <f t="shared" si="140"/>
        <v>0</v>
      </c>
      <c r="AC491" s="46">
        <f t="shared" si="141"/>
        <v>7280</v>
      </c>
      <c r="AD491" s="46">
        <f t="shared" si="142"/>
        <v>4940</v>
      </c>
    </row>
    <row r="492" spans="1:30" x14ac:dyDescent="0.25">
      <c r="A492" s="16"/>
      <c r="B492" s="13">
        <v>485</v>
      </c>
      <c r="C492" s="47">
        <f t="shared" si="135"/>
        <v>43522</v>
      </c>
      <c r="D492" s="48">
        <f t="shared" si="136"/>
        <v>12320</v>
      </c>
      <c r="E492" s="14" t="s">
        <v>2</v>
      </c>
      <c r="F492" s="9">
        <f t="shared" si="143"/>
        <v>0.01</v>
      </c>
      <c r="G492" s="14" t="s">
        <v>3</v>
      </c>
      <c r="H492" s="15">
        <f t="shared" si="137"/>
        <v>130.47999999999999</v>
      </c>
      <c r="I492" s="17"/>
      <c r="J492" s="18">
        <f t="shared" si="126"/>
        <v>263.10999999999939</v>
      </c>
      <c r="K492" s="19" t="str">
        <f t="shared" si="127"/>
        <v>-</v>
      </c>
      <c r="L492" s="20" t="str">
        <f t="shared" si="128"/>
        <v>0</v>
      </c>
      <c r="M492" s="13" t="str">
        <f t="shared" si="129"/>
        <v>=</v>
      </c>
      <c r="N492" s="23">
        <f t="shared" si="130"/>
        <v>0</v>
      </c>
      <c r="O492" s="21"/>
      <c r="P492" s="23">
        <f t="shared" si="131"/>
        <v>0</v>
      </c>
      <c r="Q492" s="10">
        <f t="shared" si="138"/>
        <v>486.6477891521883</v>
      </c>
      <c r="R492" s="24">
        <f t="shared" si="132"/>
        <v>0</v>
      </c>
      <c r="S492" s="25">
        <f>SUM($R$8:R492)</f>
        <v>-3.6503839422238674E-17</v>
      </c>
      <c r="T492" s="26">
        <f t="shared" si="133"/>
        <v>-1.7764512750398944E-14</v>
      </c>
      <c r="U492" s="27"/>
      <c r="V492" s="28">
        <f t="shared" si="134"/>
        <v>47625.2</v>
      </c>
      <c r="W492" s="16"/>
      <c r="X492" s="11"/>
      <c r="Y492" s="16"/>
      <c r="AA492" s="46">
        <f t="shared" si="139"/>
        <v>0</v>
      </c>
      <c r="AB492" s="46" t="str">
        <f t="shared" si="140"/>
        <v>0</v>
      </c>
      <c r="AC492" s="46">
        <f t="shared" si="141"/>
        <v>7280</v>
      </c>
      <c r="AD492" s="46">
        <f t="shared" si="142"/>
        <v>4940</v>
      </c>
    </row>
    <row r="493" spans="1:30" x14ac:dyDescent="0.25">
      <c r="A493" s="16"/>
      <c r="B493" s="13">
        <v>486</v>
      </c>
      <c r="C493" s="47">
        <f t="shared" si="135"/>
        <v>43523</v>
      </c>
      <c r="D493" s="48">
        <f t="shared" si="136"/>
        <v>12320</v>
      </c>
      <c r="E493" s="14" t="s">
        <v>2</v>
      </c>
      <c r="F493" s="9">
        <f t="shared" si="143"/>
        <v>0.01</v>
      </c>
      <c r="G493" s="14" t="s">
        <v>3</v>
      </c>
      <c r="H493" s="15">
        <f t="shared" si="137"/>
        <v>130.47999999999999</v>
      </c>
      <c r="I493" s="17"/>
      <c r="J493" s="18">
        <f t="shared" si="126"/>
        <v>393.58999999999935</v>
      </c>
      <c r="K493" s="19" t="str">
        <f t="shared" si="127"/>
        <v>-</v>
      </c>
      <c r="L493" s="20" t="str">
        <f t="shared" si="128"/>
        <v>0</v>
      </c>
      <c r="M493" s="13" t="str">
        <f t="shared" si="129"/>
        <v>=</v>
      </c>
      <c r="N493" s="23">
        <f t="shared" si="130"/>
        <v>0</v>
      </c>
      <c r="O493" s="21"/>
      <c r="P493" s="23">
        <f t="shared" si="131"/>
        <v>0</v>
      </c>
      <c r="Q493" s="10">
        <f t="shared" si="138"/>
        <v>487.13443694134048</v>
      </c>
      <c r="R493" s="24">
        <f t="shared" si="132"/>
        <v>0</v>
      </c>
      <c r="S493" s="25">
        <f>SUM($R$8:R493)</f>
        <v>-3.6503839422238674E-17</v>
      </c>
      <c r="T493" s="26">
        <f t="shared" si="133"/>
        <v>-1.7782277263149345E-14</v>
      </c>
      <c r="U493" s="27"/>
      <c r="V493" s="28">
        <f t="shared" si="134"/>
        <v>47625.2</v>
      </c>
      <c r="W493" s="16"/>
      <c r="X493" s="11"/>
      <c r="Y493" s="16"/>
      <c r="AA493" s="46">
        <f t="shared" si="139"/>
        <v>0</v>
      </c>
      <c r="AB493" s="46" t="str">
        <f t="shared" si="140"/>
        <v>0</v>
      </c>
      <c r="AC493" s="46">
        <f t="shared" si="141"/>
        <v>7280</v>
      </c>
      <c r="AD493" s="46">
        <f t="shared" si="142"/>
        <v>4940</v>
      </c>
    </row>
    <row r="494" spans="1:30" x14ac:dyDescent="0.25">
      <c r="A494" s="16"/>
      <c r="B494" s="13">
        <v>487</v>
      </c>
      <c r="C494" s="47">
        <f t="shared" si="135"/>
        <v>43524</v>
      </c>
      <c r="D494" s="48">
        <f t="shared" si="136"/>
        <v>12320</v>
      </c>
      <c r="E494" s="14" t="s">
        <v>2</v>
      </c>
      <c r="F494" s="9">
        <f t="shared" si="143"/>
        <v>0.01</v>
      </c>
      <c r="G494" s="14" t="s">
        <v>3</v>
      </c>
      <c r="H494" s="15">
        <f t="shared" si="137"/>
        <v>130.47999999999999</v>
      </c>
      <c r="I494" s="17"/>
      <c r="J494" s="18">
        <f t="shared" si="126"/>
        <v>524.06999999999937</v>
      </c>
      <c r="K494" s="19" t="str">
        <f t="shared" si="127"/>
        <v>-</v>
      </c>
      <c r="L494" s="20" t="str">
        <f t="shared" si="128"/>
        <v>0</v>
      </c>
      <c r="M494" s="13" t="str">
        <f t="shared" si="129"/>
        <v>=</v>
      </c>
      <c r="N494" s="23">
        <f t="shared" si="130"/>
        <v>0</v>
      </c>
      <c r="O494" s="21"/>
      <c r="P494" s="23">
        <f t="shared" si="131"/>
        <v>0</v>
      </c>
      <c r="Q494" s="10">
        <f t="shared" si="138"/>
        <v>487.62157137828183</v>
      </c>
      <c r="R494" s="24">
        <f t="shared" si="132"/>
        <v>0</v>
      </c>
      <c r="S494" s="25">
        <f>SUM($R$8:R494)</f>
        <v>-3.6503839422238674E-17</v>
      </c>
      <c r="T494" s="26">
        <f t="shared" si="133"/>
        <v>-1.7800059540412495E-14</v>
      </c>
      <c r="U494" s="27"/>
      <c r="V494" s="28">
        <f t="shared" si="134"/>
        <v>47625.2</v>
      </c>
      <c r="W494" s="16"/>
      <c r="X494" s="11"/>
      <c r="Y494" s="16"/>
      <c r="AA494" s="46">
        <f t="shared" si="139"/>
        <v>0</v>
      </c>
      <c r="AB494" s="46" t="str">
        <f t="shared" si="140"/>
        <v>0</v>
      </c>
      <c r="AC494" s="46">
        <f t="shared" si="141"/>
        <v>7280</v>
      </c>
      <c r="AD494" s="46">
        <f t="shared" si="142"/>
        <v>4940</v>
      </c>
    </row>
    <row r="495" spans="1:30" x14ac:dyDescent="0.25">
      <c r="A495" s="16"/>
      <c r="B495" s="13">
        <v>488</v>
      </c>
      <c r="C495" s="47">
        <f t="shared" si="135"/>
        <v>43525</v>
      </c>
      <c r="D495" s="48">
        <f t="shared" si="136"/>
        <v>12320</v>
      </c>
      <c r="E495" s="14" t="s">
        <v>2</v>
      </c>
      <c r="F495" s="9">
        <f t="shared" si="143"/>
        <v>0.01</v>
      </c>
      <c r="G495" s="14" t="s">
        <v>3</v>
      </c>
      <c r="H495" s="15">
        <f t="shared" si="137"/>
        <v>130.47999999999999</v>
      </c>
      <c r="I495" s="17"/>
      <c r="J495" s="18">
        <f t="shared" si="126"/>
        <v>654.54999999999939</v>
      </c>
      <c r="K495" s="19" t="str">
        <f t="shared" si="127"/>
        <v>-</v>
      </c>
      <c r="L495" s="20" t="str">
        <f t="shared" si="128"/>
        <v>0</v>
      </c>
      <c r="M495" s="13" t="str">
        <f t="shared" si="129"/>
        <v>=</v>
      </c>
      <c r="N495" s="23">
        <f t="shared" si="130"/>
        <v>0</v>
      </c>
      <c r="O495" s="21"/>
      <c r="P495" s="23">
        <f t="shared" si="131"/>
        <v>0</v>
      </c>
      <c r="Q495" s="10">
        <f t="shared" si="138"/>
        <v>488.1091929496601</v>
      </c>
      <c r="R495" s="24">
        <f t="shared" si="132"/>
        <v>0</v>
      </c>
      <c r="S495" s="25">
        <f>SUM($R$8:R495)</f>
        <v>-3.6503839422238674E-17</v>
      </c>
      <c r="T495" s="26">
        <f t="shared" si="133"/>
        <v>-1.7817859599952905E-14</v>
      </c>
      <c r="U495" s="27"/>
      <c r="V495" s="28">
        <f t="shared" si="134"/>
        <v>47625.2</v>
      </c>
      <c r="W495" s="16"/>
      <c r="X495" s="11"/>
      <c r="Y495" s="16"/>
      <c r="AA495" s="46">
        <f t="shared" si="139"/>
        <v>0</v>
      </c>
      <c r="AB495" s="46" t="str">
        <f t="shared" si="140"/>
        <v>0</v>
      </c>
      <c r="AC495" s="46">
        <f t="shared" si="141"/>
        <v>7280</v>
      </c>
      <c r="AD495" s="46">
        <f t="shared" si="142"/>
        <v>4940</v>
      </c>
    </row>
    <row r="496" spans="1:30" x14ac:dyDescent="0.25">
      <c r="A496" s="16"/>
      <c r="B496" s="13">
        <v>489</v>
      </c>
      <c r="C496" s="47">
        <f t="shared" si="135"/>
        <v>43526</v>
      </c>
      <c r="D496" s="48">
        <f t="shared" si="136"/>
        <v>12320</v>
      </c>
      <c r="E496" s="14" t="s">
        <v>2</v>
      </c>
      <c r="F496" s="9">
        <f t="shared" si="143"/>
        <v>0.01</v>
      </c>
      <c r="G496" s="14" t="s">
        <v>3</v>
      </c>
      <c r="H496" s="15">
        <f t="shared" si="137"/>
        <v>130.47999999999999</v>
      </c>
      <c r="I496" s="17"/>
      <c r="J496" s="18">
        <f t="shared" si="126"/>
        <v>785.0299999999994</v>
      </c>
      <c r="K496" s="19" t="str">
        <f t="shared" si="127"/>
        <v>-</v>
      </c>
      <c r="L496" s="20" t="str">
        <f t="shared" si="128"/>
        <v>0</v>
      </c>
      <c r="M496" s="13" t="str">
        <f t="shared" si="129"/>
        <v>=</v>
      </c>
      <c r="N496" s="23">
        <f t="shared" si="130"/>
        <v>0</v>
      </c>
      <c r="O496" s="21"/>
      <c r="P496" s="23">
        <f t="shared" si="131"/>
        <v>0</v>
      </c>
      <c r="Q496" s="10">
        <f t="shared" si="138"/>
        <v>488.59730214260975</v>
      </c>
      <c r="R496" s="24">
        <f t="shared" si="132"/>
        <v>0</v>
      </c>
      <c r="S496" s="25">
        <f>SUM($R$8:R496)</f>
        <v>-3.6503839422238674E-17</v>
      </c>
      <c r="T496" s="26">
        <f t="shared" si="133"/>
        <v>-1.7835677459552859E-14</v>
      </c>
      <c r="U496" s="27"/>
      <c r="V496" s="28">
        <f t="shared" si="134"/>
        <v>47625.2</v>
      </c>
      <c r="W496" s="16"/>
      <c r="X496" s="11"/>
      <c r="Y496" s="16"/>
      <c r="AA496" s="46">
        <f t="shared" si="139"/>
        <v>0</v>
      </c>
      <c r="AB496" s="46" t="str">
        <f t="shared" si="140"/>
        <v>0</v>
      </c>
      <c r="AC496" s="46">
        <f t="shared" si="141"/>
        <v>7280</v>
      </c>
      <c r="AD496" s="46">
        <f t="shared" si="142"/>
        <v>4940</v>
      </c>
    </row>
    <row r="497" spans="1:30" x14ac:dyDescent="0.25">
      <c r="A497" s="16"/>
      <c r="B497" s="13">
        <v>490</v>
      </c>
      <c r="C497" s="47">
        <f t="shared" si="135"/>
        <v>43527</v>
      </c>
      <c r="D497" s="48">
        <f t="shared" si="136"/>
        <v>12320</v>
      </c>
      <c r="E497" s="14" t="s">
        <v>2</v>
      </c>
      <c r="F497" s="9">
        <f t="shared" si="143"/>
        <v>0.01</v>
      </c>
      <c r="G497" s="14" t="s">
        <v>3</v>
      </c>
      <c r="H497" s="15">
        <f t="shared" si="137"/>
        <v>130.47999999999999</v>
      </c>
      <c r="I497" s="17"/>
      <c r="J497" s="18">
        <f t="shared" si="126"/>
        <v>915.50999999999942</v>
      </c>
      <c r="K497" s="19" t="str">
        <f t="shared" si="127"/>
        <v>-</v>
      </c>
      <c r="L497" s="20" t="str">
        <f t="shared" si="128"/>
        <v>0</v>
      </c>
      <c r="M497" s="13" t="str">
        <f t="shared" si="129"/>
        <v>=</v>
      </c>
      <c r="N497" s="23">
        <f t="shared" si="130"/>
        <v>0</v>
      </c>
      <c r="O497" s="21"/>
      <c r="P497" s="23">
        <f t="shared" si="131"/>
        <v>0</v>
      </c>
      <c r="Q497" s="10">
        <f t="shared" si="138"/>
        <v>489.08589944475239</v>
      </c>
      <c r="R497" s="24">
        <f t="shared" si="132"/>
        <v>0</v>
      </c>
      <c r="S497" s="25">
        <f>SUM($R$8:R497)</f>
        <v>-3.6503839422238674E-17</v>
      </c>
      <c r="T497" s="26">
        <f t="shared" si="133"/>
        <v>-1.7853513137012413E-14</v>
      </c>
      <c r="U497" s="27"/>
      <c r="V497" s="28">
        <f t="shared" si="134"/>
        <v>47625.2</v>
      </c>
      <c r="W497" s="16"/>
      <c r="X497" s="11"/>
      <c r="Y497" s="16"/>
      <c r="AA497" s="46">
        <f t="shared" si="139"/>
        <v>0</v>
      </c>
      <c r="AB497" s="46" t="str">
        <f t="shared" si="140"/>
        <v>0</v>
      </c>
      <c r="AC497" s="46">
        <f t="shared" si="141"/>
        <v>7280</v>
      </c>
      <c r="AD497" s="46">
        <f t="shared" si="142"/>
        <v>4940</v>
      </c>
    </row>
    <row r="498" spans="1:30" x14ac:dyDescent="0.25">
      <c r="A498" s="16"/>
      <c r="B498" s="13">
        <v>491</v>
      </c>
      <c r="C498" s="47">
        <f t="shared" si="135"/>
        <v>43528</v>
      </c>
      <c r="D498" s="48">
        <f t="shared" si="136"/>
        <v>12320</v>
      </c>
      <c r="E498" s="14" t="s">
        <v>2</v>
      </c>
      <c r="F498" s="9">
        <f t="shared" si="143"/>
        <v>0.01</v>
      </c>
      <c r="G498" s="14" t="s">
        <v>3</v>
      </c>
      <c r="H498" s="15">
        <f t="shared" si="137"/>
        <v>130.47999999999999</v>
      </c>
      <c r="I498" s="17"/>
      <c r="J498" s="18">
        <f t="shared" si="126"/>
        <v>1045.9899999999993</v>
      </c>
      <c r="K498" s="19" t="str">
        <f t="shared" si="127"/>
        <v>-</v>
      </c>
      <c r="L498" s="20">
        <f t="shared" si="128"/>
        <v>1040</v>
      </c>
      <c r="M498" s="13" t="str">
        <f t="shared" si="129"/>
        <v>=</v>
      </c>
      <c r="N498" s="23">
        <f t="shared" si="130"/>
        <v>5.989999999999327</v>
      </c>
      <c r="O498" s="21"/>
      <c r="P498" s="23">
        <f t="shared" si="131"/>
        <v>0</v>
      </c>
      <c r="Q498" s="10">
        <f t="shared" si="138"/>
        <v>489.57498534419716</v>
      </c>
      <c r="R498" s="24">
        <f t="shared" si="132"/>
        <v>0</v>
      </c>
      <c r="S498" s="25">
        <f>SUM($R$8:R498)</f>
        <v>-3.6503839422238674E-17</v>
      </c>
      <c r="T498" s="26">
        <f t="shared" si="133"/>
        <v>-1.7871366650149425E-14</v>
      </c>
      <c r="U498" s="27"/>
      <c r="V498" s="28">
        <f t="shared" si="134"/>
        <v>47625.2</v>
      </c>
      <c r="W498" s="16"/>
      <c r="X498" s="11"/>
      <c r="Y498" s="16"/>
      <c r="AA498" s="46">
        <f t="shared" si="139"/>
        <v>0</v>
      </c>
      <c r="AB498" s="46" t="str">
        <f t="shared" si="140"/>
        <v>0</v>
      </c>
      <c r="AC498" s="46">
        <f t="shared" si="141"/>
        <v>8320</v>
      </c>
      <c r="AD498" s="46">
        <f t="shared" si="142"/>
        <v>4940</v>
      </c>
    </row>
    <row r="499" spans="1:30" x14ac:dyDescent="0.25">
      <c r="A499" s="16"/>
      <c r="B499" s="13">
        <v>492</v>
      </c>
      <c r="C499" s="47">
        <f t="shared" si="135"/>
        <v>43529</v>
      </c>
      <c r="D499" s="48">
        <f t="shared" si="136"/>
        <v>13360</v>
      </c>
      <c r="E499" s="14" t="s">
        <v>2</v>
      </c>
      <c r="F499" s="9">
        <f t="shared" si="143"/>
        <v>0.01</v>
      </c>
      <c r="G499" s="14" t="s">
        <v>3</v>
      </c>
      <c r="H499" s="15">
        <f t="shared" si="137"/>
        <v>141.91999999999999</v>
      </c>
      <c r="I499" s="17"/>
      <c r="J499" s="18">
        <f t="shared" si="126"/>
        <v>147.90999999999931</v>
      </c>
      <c r="K499" s="19" t="str">
        <f t="shared" si="127"/>
        <v>-</v>
      </c>
      <c r="L499" s="20" t="str">
        <f t="shared" si="128"/>
        <v>0</v>
      </c>
      <c r="M499" s="13" t="str">
        <f t="shared" si="129"/>
        <v>=</v>
      </c>
      <c r="N499" s="23">
        <f t="shared" si="130"/>
        <v>0</v>
      </c>
      <c r="O499" s="21"/>
      <c r="P499" s="23">
        <f t="shared" si="131"/>
        <v>0</v>
      </c>
      <c r="Q499" s="10">
        <f t="shared" si="138"/>
        <v>490.06456032954134</v>
      </c>
      <c r="R499" s="24">
        <f t="shared" si="132"/>
        <v>0</v>
      </c>
      <c r="S499" s="25">
        <f>SUM($R$8:R499)</f>
        <v>-3.6503839422238674E-17</v>
      </c>
      <c r="T499" s="26">
        <f t="shared" si="133"/>
        <v>-1.7889238016799574E-14</v>
      </c>
      <c r="U499" s="27"/>
      <c r="V499" s="28">
        <f t="shared" si="134"/>
        <v>51800.799999999996</v>
      </c>
      <c r="W499" s="16"/>
      <c r="X499" s="11"/>
      <c r="Y499" s="16"/>
      <c r="AA499" s="46">
        <f t="shared" si="139"/>
        <v>0</v>
      </c>
      <c r="AB499" s="46" t="str">
        <f t="shared" si="140"/>
        <v>0</v>
      </c>
      <c r="AC499" s="46">
        <f t="shared" si="141"/>
        <v>8320</v>
      </c>
      <c r="AD499" s="46">
        <f t="shared" si="142"/>
        <v>4940</v>
      </c>
    </row>
    <row r="500" spans="1:30" x14ac:dyDescent="0.25">
      <c r="A500" s="16"/>
      <c r="B500" s="13">
        <v>493</v>
      </c>
      <c r="C500" s="47">
        <f t="shared" si="135"/>
        <v>43530</v>
      </c>
      <c r="D500" s="48">
        <f t="shared" si="136"/>
        <v>13360</v>
      </c>
      <c r="E500" s="14" t="s">
        <v>2</v>
      </c>
      <c r="F500" s="9">
        <f t="shared" si="143"/>
        <v>0.01</v>
      </c>
      <c r="G500" s="14" t="s">
        <v>3</v>
      </c>
      <c r="H500" s="15">
        <f t="shared" si="137"/>
        <v>141.91999999999999</v>
      </c>
      <c r="I500" s="17"/>
      <c r="J500" s="18">
        <f t="shared" si="126"/>
        <v>289.8299999999993</v>
      </c>
      <c r="K500" s="19" t="str">
        <f t="shared" si="127"/>
        <v>-</v>
      </c>
      <c r="L500" s="20" t="str">
        <f t="shared" si="128"/>
        <v>0</v>
      </c>
      <c r="M500" s="13" t="str">
        <f t="shared" si="129"/>
        <v>=</v>
      </c>
      <c r="N500" s="23">
        <f t="shared" si="130"/>
        <v>0</v>
      </c>
      <c r="O500" s="21"/>
      <c r="P500" s="23">
        <f t="shared" si="131"/>
        <v>0</v>
      </c>
      <c r="Q500" s="10">
        <f t="shared" si="138"/>
        <v>490.55462488987087</v>
      </c>
      <c r="R500" s="24">
        <f t="shared" si="132"/>
        <v>0</v>
      </c>
      <c r="S500" s="25">
        <f>SUM($R$8:R500)</f>
        <v>-3.6503839422238674E-17</v>
      </c>
      <c r="T500" s="26">
        <f t="shared" si="133"/>
        <v>-1.7907127254816372E-14</v>
      </c>
      <c r="U500" s="27"/>
      <c r="V500" s="28">
        <f t="shared" si="134"/>
        <v>51800.799999999996</v>
      </c>
      <c r="W500" s="16"/>
      <c r="X500" s="11"/>
      <c r="Y500" s="16"/>
      <c r="AA500" s="46">
        <f t="shared" si="139"/>
        <v>0</v>
      </c>
      <c r="AB500" s="46" t="str">
        <f t="shared" si="140"/>
        <v>0</v>
      </c>
      <c r="AC500" s="46">
        <f t="shared" si="141"/>
        <v>8320</v>
      </c>
      <c r="AD500" s="46">
        <f t="shared" si="142"/>
        <v>4940</v>
      </c>
    </row>
    <row r="501" spans="1:30" x14ac:dyDescent="0.25">
      <c r="A501" s="16"/>
      <c r="B501" s="13">
        <v>494</v>
      </c>
      <c r="C501" s="47">
        <f t="shared" si="135"/>
        <v>43531</v>
      </c>
      <c r="D501" s="48">
        <f t="shared" si="136"/>
        <v>13360</v>
      </c>
      <c r="E501" s="14" t="s">
        <v>2</v>
      </c>
      <c r="F501" s="9">
        <f t="shared" si="143"/>
        <v>0.01</v>
      </c>
      <c r="G501" s="14" t="s">
        <v>3</v>
      </c>
      <c r="H501" s="15">
        <f t="shared" si="137"/>
        <v>141.91999999999999</v>
      </c>
      <c r="I501" s="17"/>
      <c r="J501" s="18">
        <f t="shared" si="126"/>
        <v>431.74999999999932</v>
      </c>
      <c r="K501" s="19" t="str">
        <f t="shared" si="127"/>
        <v>-</v>
      </c>
      <c r="L501" s="20" t="str">
        <f t="shared" si="128"/>
        <v>0</v>
      </c>
      <c r="M501" s="13" t="str">
        <f t="shared" si="129"/>
        <v>=</v>
      </c>
      <c r="N501" s="23">
        <f t="shared" si="130"/>
        <v>0</v>
      </c>
      <c r="O501" s="21"/>
      <c r="P501" s="23">
        <f t="shared" si="131"/>
        <v>0</v>
      </c>
      <c r="Q501" s="10">
        <f t="shared" si="138"/>
        <v>491.04517951476072</v>
      </c>
      <c r="R501" s="24">
        <f t="shared" si="132"/>
        <v>0</v>
      </c>
      <c r="S501" s="25">
        <f>SUM($R$8:R501)</f>
        <v>-3.6503839422238674E-17</v>
      </c>
      <c r="T501" s="26">
        <f t="shared" si="133"/>
        <v>-1.7925034382071189E-14</v>
      </c>
      <c r="U501" s="27"/>
      <c r="V501" s="28">
        <f t="shared" si="134"/>
        <v>51800.799999999996</v>
      </c>
      <c r="W501" s="16"/>
      <c r="X501" s="11"/>
      <c r="Y501" s="16"/>
      <c r="AA501" s="46">
        <f t="shared" si="139"/>
        <v>0</v>
      </c>
      <c r="AB501" s="46" t="str">
        <f t="shared" si="140"/>
        <v>0</v>
      </c>
      <c r="AC501" s="46">
        <f t="shared" si="141"/>
        <v>8320</v>
      </c>
      <c r="AD501" s="46">
        <f t="shared" si="142"/>
        <v>4940</v>
      </c>
    </row>
    <row r="502" spans="1:30" x14ac:dyDescent="0.25">
      <c r="A502" s="16"/>
      <c r="B502" s="13">
        <v>495</v>
      </c>
      <c r="C502" s="47">
        <f t="shared" si="135"/>
        <v>43532</v>
      </c>
      <c r="D502" s="48">
        <f t="shared" si="136"/>
        <v>13360</v>
      </c>
      <c r="E502" s="14" t="s">
        <v>2</v>
      </c>
      <c r="F502" s="9">
        <f t="shared" si="143"/>
        <v>0.01</v>
      </c>
      <c r="G502" s="14" t="s">
        <v>3</v>
      </c>
      <c r="H502" s="15">
        <f t="shared" si="137"/>
        <v>141.91999999999999</v>
      </c>
      <c r="I502" s="17"/>
      <c r="J502" s="18">
        <f t="shared" si="126"/>
        <v>573.66999999999928</v>
      </c>
      <c r="K502" s="19" t="str">
        <f t="shared" si="127"/>
        <v>-</v>
      </c>
      <c r="L502" s="20" t="str">
        <f t="shared" si="128"/>
        <v>0</v>
      </c>
      <c r="M502" s="13" t="str">
        <f t="shared" si="129"/>
        <v>=</v>
      </c>
      <c r="N502" s="23">
        <f t="shared" si="130"/>
        <v>0</v>
      </c>
      <c r="O502" s="21"/>
      <c r="P502" s="23">
        <f t="shared" si="131"/>
        <v>0</v>
      </c>
      <c r="Q502" s="10">
        <f t="shared" si="138"/>
        <v>491.53622469427546</v>
      </c>
      <c r="R502" s="24">
        <f t="shared" si="132"/>
        <v>0</v>
      </c>
      <c r="S502" s="25">
        <f>SUM($R$8:R502)</f>
        <v>-3.6503839422238674E-17</v>
      </c>
      <c r="T502" s="26">
        <f t="shared" si="133"/>
        <v>-1.794295941645326E-14</v>
      </c>
      <c r="U502" s="27"/>
      <c r="V502" s="28">
        <f t="shared" si="134"/>
        <v>51800.799999999996</v>
      </c>
      <c r="W502" s="16"/>
      <c r="X502" s="11"/>
      <c r="Y502" s="16"/>
      <c r="AA502" s="46">
        <f t="shared" si="139"/>
        <v>0</v>
      </c>
      <c r="AB502" s="46" t="str">
        <f t="shared" si="140"/>
        <v>0</v>
      </c>
      <c r="AC502" s="46">
        <f t="shared" si="141"/>
        <v>8320</v>
      </c>
      <c r="AD502" s="46">
        <f t="shared" si="142"/>
        <v>4940</v>
      </c>
    </row>
    <row r="503" spans="1:30" x14ac:dyDescent="0.25">
      <c r="A503" s="16"/>
      <c r="B503" s="13">
        <v>496</v>
      </c>
      <c r="C503" s="47">
        <f t="shared" si="135"/>
        <v>43533</v>
      </c>
      <c r="D503" s="48">
        <f t="shared" si="136"/>
        <v>13360</v>
      </c>
      <c r="E503" s="14" t="s">
        <v>2</v>
      </c>
      <c r="F503" s="9">
        <f t="shared" si="143"/>
        <v>0.01</v>
      </c>
      <c r="G503" s="14" t="s">
        <v>3</v>
      </c>
      <c r="H503" s="15">
        <f t="shared" si="137"/>
        <v>141.91999999999999</v>
      </c>
      <c r="I503" s="17"/>
      <c r="J503" s="18">
        <f t="shared" si="126"/>
        <v>715.58999999999924</v>
      </c>
      <c r="K503" s="19" t="str">
        <f t="shared" si="127"/>
        <v>-</v>
      </c>
      <c r="L503" s="20" t="str">
        <f t="shared" si="128"/>
        <v>0</v>
      </c>
      <c r="M503" s="13" t="str">
        <f t="shared" si="129"/>
        <v>=</v>
      </c>
      <c r="N503" s="23">
        <f t="shared" si="130"/>
        <v>0</v>
      </c>
      <c r="O503" s="21"/>
      <c r="P503" s="23">
        <f t="shared" si="131"/>
        <v>0</v>
      </c>
      <c r="Q503" s="10">
        <f t="shared" si="138"/>
        <v>492.02776091896976</v>
      </c>
      <c r="R503" s="24">
        <f t="shared" si="132"/>
        <v>0</v>
      </c>
      <c r="S503" s="25">
        <f>SUM($R$8:R503)</f>
        <v>-3.6503839422238674E-17</v>
      </c>
      <c r="T503" s="26">
        <f t="shared" si="133"/>
        <v>-1.7960902375869712E-14</v>
      </c>
      <c r="U503" s="27"/>
      <c r="V503" s="28">
        <f t="shared" si="134"/>
        <v>51800.799999999996</v>
      </c>
      <c r="W503" s="16"/>
      <c r="X503" s="11"/>
      <c r="Y503" s="16"/>
      <c r="AA503" s="46">
        <f t="shared" si="139"/>
        <v>0</v>
      </c>
      <c r="AB503" s="46" t="str">
        <f t="shared" si="140"/>
        <v>0</v>
      </c>
      <c r="AC503" s="46">
        <f t="shared" si="141"/>
        <v>8320</v>
      </c>
      <c r="AD503" s="46">
        <f t="shared" si="142"/>
        <v>4940</v>
      </c>
    </row>
    <row r="504" spans="1:30" x14ac:dyDescent="0.25">
      <c r="A504" s="16"/>
      <c r="B504" s="13">
        <v>497</v>
      </c>
      <c r="C504" s="47">
        <f t="shared" si="135"/>
        <v>43534</v>
      </c>
      <c r="D504" s="48">
        <f t="shared" si="136"/>
        <v>13360</v>
      </c>
      <c r="E504" s="14" t="s">
        <v>2</v>
      </c>
      <c r="F504" s="9">
        <f t="shared" si="143"/>
        <v>0.01</v>
      </c>
      <c r="G504" s="14" t="s">
        <v>3</v>
      </c>
      <c r="H504" s="15">
        <f t="shared" si="137"/>
        <v>141.91999999999999</v>
      </c>
      <c r="I504" s="17"/>
      <c r="J504" s="18">
        <f t="shared" si="126"/>
        <v>857.5099999999992</v>
      </c>
      <c r="K504" s="19" t="str">
        <f t="shared" si="127"/>
        <v>-</v>
      </c>
      <c r="L504" s="20" t="str">
        <f t="shared" si="128"/>
        <v>0</v>
      </c>
      <c r="M504" s="13" t="str">
        <f t="shared" si="129"/>
        <v>=</v>
      </c>
      <c r="N504" s="23">
        <f t="shared" si="130"/>
        <v>0</v>
      </c>
      <c r="O504" s="21"/>
      <c r="P504" s="23">
        <f t="shared" si="131"/>
        <v>0</v>
      </c>
      <c r="Q504" s="10">
        <f t="shared" si="138"/>
        <v>492.51978867988873</v>
      </c>
      <c r="R504" s="24">
        <f t="shared" si="132"/>
        <v>0</v>
      </c>
      <c r="S504" s="25">
        <f>SUM($R$8:R504)</f>
        <v>-3.6503839422238674E-17</v>
      </c>
      <c r="T504" s="26">
        <f t="shared" si="133"/>
        <v>-1.7978863278245582E-14</v>
      </c>
      <c r="U504" s="27"/>
      <c r="V504" s="28">
        <f t="shared" si="134"/>
        <v>51800.799999999996</v>
      </c>
      <c r="W504" s="16"/>
      <c r="X504" s="11"/>
      <c r="Y504" s="16"/>
      <c r="AA504" s="46">
        <f t="shared" si="139"/>
        <v>0</v>
      </c>
      <c r="AB504" s="46" t="str">
        <f t="shared" si="140"/>
        <v>0</v>
      </c>
      <c r="AC504" s="46">
        <f t="shared" si="141"/>
        <v>8320</v>
      </c>
      <c r="AD504" s="46">
        <f t="shared" si="142"/>
        <v>4940</v>
      </c>
    </row>
    <row r="505" spans="1:30" x14ac:dyDescent="0.25">
      <c r="A505" s="16"/>
      <c r="B505" s="13">
        <v>498</v>
      </c>
      <c r="C505" s="47">
        <f t="shared" si="135"/>
        <v>43535</v>
      </c>
      <c r="D505" s="48">
        <f t="shared" si="136"/>
        <v>13360</v>
      </c>
      <c r="E505" s="14" t="s">
        <v>2</v>
      </c>
      <c r="F505" s="9">
        <f t="shared" si="143"/>
        <v>0.01</v>
      </c>
      <c r="G505" s="14" t="s">
        <v>3</v>
      </c>
      <c r="H505" s="15">
        <f t="shared" si="137"/>
        <v>141.91999999999999</v>
      </c>
      <c r="I505" s="17"/>
      <c r="J505" s="18">
        <f t="shared" si="126"/>
        <v>999.42999999999915</v>
      </c>
      <c r="K505" s="19" t="str">
        <f t="shared" si="127"/>
        <v>-</v>
      </c>
      <c r="L505" s="20" t="str">
        <f t="shared" si="128"/>
        <v>0</v>
      </c>
      <c r="M505" s="13" t="str">
        <f t="shared" si="129"/>
        <v>=</v>
      </c>
      <c r="N505" s="23">
        <f t="shared" si="130"/>
        <v>0</v>
      </c>
      <c r="O505" s="21"/>
      <c r="P505" s="23">
        <f t="shared" si="131"/>
        <v>0</v>
      </c>
      <c r="Q505" s="10">
        <f t="shared" si="138"/>
        <v>493.01230846856862</v>
      </c>
      <c r="R505" s="24">
        <f t="shared" si="132"/>
        <v>0</v>
      </c>
      <c r="S505" s="25">
        <f>SUM($R$8:R505)</f>
        <v>-3.6503839422238674E-17</v>
      </c>
      <c r="T505" s="26">
        <f t="shared" si="133"/>
        <v>-1.799684214152383E-14</v>
      </c>
      <c r="U505" s="27"/>
      <c r="V505" s="28">
        <f t="shared" si="134"/>
        <v>51800.799999999996</v>
      </c>
      <c r="W505" s="16"/>
      <c r="X505" s="11"/>
      <c r="Y505" s="16"/>
      <c r="AA505" s="46">
        <f t="shared" si="139"/>
        <v>0</v>
      </c>
      <c r="AB505" s="46" t="str">
        <f t="shared" si="140"/>
        <v>0</v>
      </c>
      <c r="AC505" s="46">
        <f t="shared" si="141"/>
        <v>8320</v>
      </c>
      <c r="AD505" s="46">
        <f t="shared" si="142"/>
        <v>4940</v>
      </c>
    </row>
    <row r="506" spans="1:30" x14ac:dyDescent="0.25">
      <c r="A506" s="16"/>
      <c r="B506" s="13">
        <v>499</v>
      </c>
      <c r="C506" s="47">
        <f t="shared" si="135"/>
        <v>43536</v>
      </c>
      <c r="D506" s="48">
        <f t="shared" si="136"/>
        <v>13360</v>
      </c>
      <c r="E506" s="14" t="s">
        <v>2</v>
      </c>
      <c r="F506" s="9">
        <f t="shared" si="143"/>
        <v>0.01</v>
      </c>
      <c r="G506" s="14" t="s">
        <v>3</v>
      </c>
      <c r="H506" s="15">
        <f t="shared" si="137"/>
        <v>141.91999999999999</v>
      </c>
      <c r="I506" s="17"/>
      <c r="J506" s="18">
        <f t="shared" si="126"/>
        <v>1141.3499999999992</v>
      </c>
      <c r="K506" s="19" t="str">
        <f t="shared" si="127"/>
        <v>-</v>
      </c>
      <c r="L506" s="20">
        <f t="shared" si="128"/>
        <v>1140</v>
      </c>
      <c r="M506" s="13" t="str">
        <f t="shared" si="129"/>
        <v>=</v>
      </c>
      <c r="N506" s="23">
        <f t="shared" si="130"/>
        <v>1.3499999999992269</v>
      </c>
      <c r="O506" s="21"/>
      <c r="P506" s="23">
        <f t="shared" si="131"/>
        <v>0</v>
      </c>
      <c r="Q506" s="10">
        <f t="shared" si="138"/>
        <v>493.50532077703718</v>
      </c>
      <c r="R506" s="24">
        <f t="shared" si="132"/>
        <v>0</v>
      </c>
      <c r="S506" s="25">
        <f>SUM($R$8:R506)</f>
        <v>-3.6503839422238674E-17</v>
      </c>
      <c r="T506" s="26">
        <f t="shared" si="133"/>
        <v>-1.8014838983665354E-14</v>
      </c>
      <c r="U506" s="27"/>
      <c r="V506" s="28">
        <f t="shared" si="134"/>
        <v>51800.799999999996</v>
      </c>
      <c r="W506" s="16"/>
      <c r="X506" s="11"/>
      <c r="Y506" s="16"/>
      <c r="AA506" s="46">
        <f t="shared" si="139"/>
        <v>0</v>
      </c>
      <c r="AB506" s="46" t="str">
        <f t="shared" si="140"/>
        <v>0</v>
      </c>
      <c r="AC506" s="46">
        <f t="shared" si="141"/>
        <v>9460</v>
      </c>
      <c r="AD506" s="46">
        <f t="shared" si="142"/>
        <v>4940</v>
      </c>
    </row>
    <row r="507" spans="1:30" x14ac:dyDescent="0.25">
      <c r="A507" s="16"/>
      <c r="B507" s="13">
        <v>500</v>
      </c>
      <c r="C507" s="47">
        <f t="shared" si="135"/>
        <v>43537</v>
      </c>
      <c r="D507" s="48">
        <f t="shared" si="136"/>
        <v>14500</v>
      </c>
      <c r="E507" s="14" t="s">
        <v>2</v>
      </c>
      <c r="F507" s="9">
        <f t="shared" si="143"/>
        <v>0.01</v>
      </c>
      <c r="G507" s="14" t="s">
        <v>3</v>
      </c>
      <c r="H507" s="15">
        <f t="shared" si="137"/>
        <v>154.45999999999998</v>
      </c>
      <c r="I507" s="17"/>
      <c r="J507" s="18">
        <f t="shared" si="126"/>
        <v>155.80999999999921</v>
      </c>
      <c r="K507" s="19" t="str">
        <f t="shared" si="127"/>
        <v>-</v>
      </c>
      <c r="L507" s="20" t="str">
        <f t="shared" si="128"/>
        <v>0</v>
      </c>
      <c r="M507" s="13" t="str">
        <f t="shared" si="129"/>
        <v>=</v>
      </c>
      <c r="N507" s="23">
        <f t="shared" si="130"/>
        <v>0</v>
      </c>
      <c r="O507" s="21"/>
      <c r="P507" s="23">
        <f t="shared" si="131"/>
        <v>0</v>
      </c>
      <c r="Q507" s="10">
        <f t="shared" si="138"/>
        <v>493.99882609781423</v>
      </c>
      <c r="R507" s="24">
        <f t="shared" si="132"/>
        <v>0</v>
      </c>
      <c r="S507" s="25">
        <f>SUM($R$8:R507)</f>
        <v>-3.6503839422238674E-17</v>
      </c>
      <c r="T507" s="26">
        <f t="shared" si="133"/>
        <v>-1.8032853822649017E-14</v>
      </c>
      <c r="U507" s="27"/>
      <c r="V507" s="28">
        <f t="shared" si="134"/>
        <v>56377.899999999994</v>
      </c>
      <c r="W507" s="16"/>
      <c r="X507" s="11"/>
      <c r="Y507" s="16"/>
      <c r="AA507" s="46">
        <f t="shared" si="139"/>
        <v>0</v>
      </c>
      <c r="AB507" s="46" t="str">
        <f t="shared" si="140"/>
        <v>0</v>
      </c>
      <c r="AC507" s="46">
        <f t="shared" si="141"/>
        <v>9460</v>
      </c>
      <c r="AD507" s="46">
        <f t="shared" si="142"/>
        <v>4940</v>
      </c>
    </row>
    <row r="508" spans="1:30" x14ac:dyDescent="0.25">
      <c r="A508" s="16"/>
      <c r="B508" s="13">
        <v>501</v>
      </c>
      <c r="C508" s="47">
        <f t="shared" si="135"/>
        <v>43538</v>
      </c>
      <c r="D508" s="48">
        <f t="shared" si="136"/>
        <v>14500</v>
      </c>
      <c r="E508" s="14" t="s">
        <v>2</v>
      </c>
      <c r="F508" s="9">
        <f t="shared" si="143"/>
        <v>0.01</v>
      </c>
      <c r="G508" s="14" t="s">
        <v>3</v>
      </c>
      <c r="H508" s="15">
        <f t="shared" si="137"/>
        <v>154.45999999999998</v>
      </c>
      <c r="I508" s="17"/>
      <c r="J508" s="18">
        <f t="shared" si="126"/>
        <v>310.26999999999919</v>
      </c>
      <c r="K508" s="19" t="str">
        <f t="shared" si="127"/>
        <v>-</v>
      </c>
      <c r="L508" s="20" t="str">
        <f t="shared" si="128"/>
        <v>0</v>
      </c>
      <c r="M508" s="13" t="str">
        <f t="shared" si="129"/>
        <v>=</v>
      </c>
      <c r="N508" s="23">
        <f t="shared" si="130"/>
        <v>0</v>
      </c>
      <c r="O508" s="21"/>
      <c r="P508" s="23">
        <f t="shared" si="131"/>
        <v>0</v>
      </c>
      <c r="Q508" s="10">
        <f t="shared" si="138"/>
        <v>494.49282492391205</v>
      </c>
      <c r="R508" s="24">
        <f t="shared" si="132"/>
        <v>0</v>
      </c>
      <c r="S508" s="25">
        <f>SUM($R$8:R508)</f>
        <v>-3.6503839422238674E-17</v>
      </c>
      <c r="T508" s="26">
        <f t="shared" si="133"/>
        <v>-1.8050886676471669E-14</v>
      </c>
      <c r="U508" s="27"/>
      <c r="V508" s="28">
        <f t="shared" si="134"/>
        <v>56377.899999999994</v>
      </c>
      <c r="W508" s="16"/>
      <c r="X508" s="11"/>
      <c r="Y508" s="16"/>
      <c r="AA508" s="46">
        <f t="shared" si="139"/>
        <v>0</v>
      </c>
      <c r="AB508" s="46" t="str">
        <f t="shared" si="140"/>
        <v>0</v>
      </c>
      <c r="AC508" s="46">
        <f t="shared" si="141"/>
        <v>9460</v>
      </c>
      <c r="AD508" s="46">
        <f t="shared" si="142"/>
        <v>4940</v>
      </c>
    </row>
    <row r="509" spans="1:30" x14ac:dyDescent="0.25">
      <c r="A509" s="16"/>
      <c r="B509" s="13">
        <v>502</v>
      </c>
      <c r="C509" s="47">
        <f t="shared" si="135"/>
        <v>43539</v>
      </c>
      <c r="D509" s="48">
        <f t="shared" si="136"/>
        <v>14500</v>
      </c>
      <c r="E509" s="14" t="s">
        <v>2</v>
      </c>
      <c r="F509" s="9">
        <f t="shared" si="143"/>
        <v>0.01</v>
      </c>
      <c r="G509" s="14" t="s">
        <v>3</v>
      </c>
      <c r="H509" s="15">
        <f t="shared" si="137"/>
        <v>154.45999999999998</v>
      </c>
      <c r="I509" s="17"/>
      <c r="J509" s="18">
        <f t="shared" si="126"/>
        <v>464.72999999999917</v>
      </c>
      <c r="K509" s="19" t="str">
        <f t="shared" si="127"/>
        <v>-</v>
      </c>
      <c r="L509" s="20" t="str">
        <f t="shared" si="128"/>
        <v>0</v>
      </c>
      <c r="M509" s="13" t="str">
        <f t="shared" si="129"/>
        <v>=</v>
      </c>
      <c r="N509" s="23">
        <f t="shared" si="130"/>
        <v>0</v>
      </c>
      <c r="O509" s="21"/>
      <c r="P509" s="23">
        <f t="shared" si="131"/>
        <v>0</v>
      </c>
      <c r="Q509" s="10">
        <f t="shared" si="138"/>
        <v>494.98731774883595</v>
      </c>
      <c r="R509" s="24">
        <f t="shared" si="132"/>
        <v>0</v>
      </c>
      <c r="S509" s="25">
        <f>SUM($R$8:R509)</f>
        <v>-3.6503839422238674E-17</v>
      </c>
      <c r="T509" s="26">
        <f t="shared" si="133"/>
        <v>-1.806893756314814E-14</v>
      </c>
      <c r="U509" s="27"/>
      <c r="V509" s="28">
        <f t="shared" si="134"/>
        <v>56377.899999999994</v>
      </c>
      <c r="W509" s="16"/>
      <c r="X509" s="11"/>
      <c r="Y509" s="16"/>
      <c r="AA509" s="46">
        <f t="shared" si="139"/>
        <v>0</v>
      </c>
      <c r="AB509" s="46" t="str">
        <f t="shared" si="140"/>
        <v>0</v>
      </c>
      <c r="AC509" s="46">
        <f t="shared" si="141"/>
        <v>9460</v>
      </c>
      <c r="AD509" s="46">
        <f t="shared" si="142"/>
        <v>4940</v>
      </c>
    </row>
    <row r="510" spans="1:30" x14ac:dyDescent="0.25">
      <c r="A510" s="16"/>
      <c r="B510" s="13">
        <v>503</v>
      </c>
      <c r="C510" s="47">
        <f t="shared" si="135"/>
        <v>43540</v>
      </c>
      <c r="D510" s="48">
        <f t="shared" si="136"/>
        <v>14500</v>
      </c>
      <c r="E510" s="14" t="s">
        <v>2</v>
      </c>
      <c r="F510" s="9">
        <f t="shared" si="143"/>
        <v>0.01</v>
      </c>
      <c r="G510" s="14" t="s">
        <v>3</v>
      </c>
      <c r="H510" s="15">
        <f t="shared" si="137"/>
        <v>154.45999999999998</v>
      </c>
      <c r="I510" s="17"/>
      <c r="J510" s="18">
        <f t="shared" si="126"/>
        <v>619.18999999999915</v>
      </c>
      <c r="K510" s="19" t="str">
        <f t="shared" si="127"/>
        <v>-</v>
      </c>
      <c r="L510" s="20" t="str">
        <f t="shared" si="128"/>
        <v>0</v>
      </c>
      <c r="M510" s="13" t="str">
        <f t="shared" si="129"/>
        <v>=</v>
      </c>
      <c r="N510" s="23">
        <f t="shared" si="130"/>
        <v>0</v>
      </c>
      <c r="O510" s="21"/>
      <c r="P510" s="23">
        <f t="shared" si="131"/>
        <v>0</v>
      </c>
      <c r="Q510" s="10">
        <f t="shared" si="138"/>
        <v>495.48230506658479</v>
      </c>
      <c r="R510" s="24">
        <f t="shared" si="132"/>
        <v>0</v>
      </c>
      <c r="S510" s="25">
        <f>SUM($R$8:R510)</f>
        <v>-3.6503839422238674E-17</v>
      </c>
      <c r="T510" s="26">
        <f t="shared" si="133"/>
        <v>-1.8087006500711285E-14</v>
      </c>
      <c r="U510" s="27"/>
      <c r="V510" s="28">
        <f t="shared" si="134"/>
        <v>56377.899999999994</v>
      </c>
      <c r="W510" s="16"/>
      <c r="X510" s="11"/>
      <c r="Y510" s="16"/>
      <c r="AA510" s="46">
        <f t="shared" si="139"/>
        <v>0</v>
      </c>
      <c r="AB510" s="46" t="str">
        <f t="shared" si="140"/>
        <v>0</v>
      </c>
      <c r="AC510" s="46">
        <f t="shared" si="141"/>
        <v>9460</v>
      </c>
      <c r="AD510" s="46">
        <f t="shared" si="142"/>
        <v>4940</v>
      </c>
    </row>
    <row r="511" spans="1:30" x14ac:dyDescent="0.25">
      <c r="A511" s="16"/>
      <c r="B511" s="13">
        <v>504</v>
      </c>
      <c r="C511" s="47">
        <f t="shared" si="135"/>
        <v>43541</v>
      </c>
      <c r="D511" s="48">
        <f t="shared" si="136"/>
        <v>14500</v>
      </c>
      <c r="E511" s="14" t="s">
        <v>2</v>
      </c>
      <c r="F511" s="9">
        <f t="shared" si="143"/>
        <v>0.01</v>
      </c>
      <c r="G511" s="14" t="s">
        <v>3</v>
      </c>
      <c r="H511" s="15">
        <f t="shared" si="137"/>
        <v>154.45999999999998</v>
      </c>
      <c r="I511" s="17"/>
      <c r="J511" s="18">
        <f t="shared" si="126"/>
        <v>773.64999999999918</v>
      </c>
      <c r="K511" s="19" t="str">
        <f t="shared" si="127"/>
        <v>-</v>
      </c>
      <c r="L511" s="20" t="str">
        <f t="shared" si="128"/>
        <v>0</v>
      </c>
      <c r="M511" s="13" t="str">
        <f t="shared" si="129"/>
        <v>=</v>
      </c>
      <c r="N511" s="23">
        <f t="shared" si="130"/>
        <v>0</v>
      </c>
      <c r="O511" s="21"/>
      <c r="P511" s="23">
        <f t="shared" si="131"/>
        <v>0</v>
      </c>
      <c r="Q511" s="10">
        <f t="shared" si="138"/>
        <v>495.97778737165135</v>
      </c>
      <c r="R511" s="24">
        <f t="shared" si="132"/>
        <v>0</v>
      </c>
      <c r="S511" s="25">
        <f>SUM($R$8:R511)</f>
        <v>-3.6503839422238674E-17</v>
      </c>
      <c r="T511" s="26">
        <f t="shared" si="133"/>
        <v>-1.8105093507211998E-14</v>
      </c>
      <c r="U511" s="27"/>
      <c r="V511" s="28">
        <f t="shared" si="134"/>
        <v>56377.899999999994</v>
      </c>
      <c r="W511" s="16"/>
      <c r="X511" s="11"/>
      <c r="Y511" s="16"/>
      <c r="AA511" s="46">
        <f t="shared" si="139"/>
        <v>0</v>
      </c>
      <c r="AB511" s="46" t="str">
        <f t="shared" si="140"/>
        <v>0</v>
      </c>
      <c r="AC511" s="46">
        <f t="shared" si="141"/>
        <v>9460</v>
      </c>
      <c r="AD511" s="46">
        <f t="shared" si="142"/>
        <v>4940</v>
      </c>
    </row>
    <row r="512" spans="1:30" x14ac:dyDescent="0.25">
      <c r="A512" s="16"/>
      <c r="B512" s="13">
        <v>505</v>
      </c>
      <c r="C512" s="47">
        <f t="shared" si="135"/>
        <v>43542</v>
      </c>
      <c r="D512" s="48">
        <f t="shared" si="136"/>
        <v>14500</v>
      </c>
      <c r="E512" s="14" t="s">
        <v>2</v>
      </c>
      <c r="F512" s="9">
        <f t="shared" si="143"/>
        <v>0.01</v>
      </c>
      <c r="G512" s="14" t="s">
        <v>3</v>
      </c>
      <c r="H512" s="15">
        <f t="shared" si="137"/>
        <v>154.45999999999998</v>
      </c>
      <c r="I512" s="17"/>
      <c r="J512" s="18">
        <f t="shared" si="126"/>
        <v>928.10999999999922</v>
      </c>
      <c r="K512" s="19" t="str">
        <f t="shared" si="127"/>
        <v>-</v>
      </c>
      <c r="L512" s="20" t="str">
        <f t="shared" si="128"/>
        <v>0</v>
      </c>
      <c r="M512" s="13" t="str">
        <f t="shared" si="129"/>
        <v>=</v>
      </c>
      <c r="N512" s="23">
        <f t="shared" si="130"/>
        <v>0</v>
      </c>
      <c r="O512" s="21"/>
      <c r="P512" s="23">
        <f t="shared" si="131"/>
        <v>0</v>
      </c>
      <c r="Q512" s="10">
        <f t="shared" si="138"/>
        <v>496.473765159023</v>
      </c>
      <c r="R512" s="24">
        <f t="shared" si="132"/>
        <v>0</v>
      </c>
      <c r="S512" s="25">
        <f>SUM($R$8:R512)</f>
        <v>-3.6503839422238674E-17</v>
      </c>
      <c r="T512" s="26">
        <f t="shared" si="133"/>
        <v>-1.8123198600719209E-14</v>
      </c>
      <c r="U512" s="27"/>
      <c r="V512" s="28">
        <f t="shared" si="134"/>
        <v>56377.899999999994</v>
      </c>
      <c r="W512" s="16"/>
      <c r="X512" s="11"/>
      <c r="Y512" s="16"/>
      <c r="AA512" s="46">
        <f t="shared" si="139"/>
        <v>0</v>
      </c>
      <c r="AB512" s="46" t="str">
        <f t="shared" si="140"/>
        <v>0</v>
      </c>
      <c r="AC512" s="46">
        <f t="shared" si="141"/>
        <v>9460</v>
      </c>
      <c r="AD512" s="46">
        <f t="shared" si="142"/>
        <v>4940</v>
      </c>
    </row>
    <row r="513" spans="1:30" x14ac:dyDescent="0.25">
      <c r="A513" s="16"/>
      <c r="B513" s="13">
        <v>506</v>
      </c>
      <c r="C513" s="47">
        <f t="shared" si="135"/>
        <v>43543</v>
      </c>
      <c r="D513" s="48">
        <f t="shared" si="136"/>
        <v>14500</v>
      </c>
      <c r="E513" s="14" t="s">
        <v>2</v>
      </c>
      <c r="F513" s="9">
        <f t="shared" si="143"/>
        <v>0.01</v>
      </c>
      <c r="G513" s="14" t="s">
        <v>3</v>
      </c>
      <c r="H513" s="15">
        <f t="shared" si="137"/>
        <v>154.45999999999998</v>
      </c>
      <c r="I513" s="17"/>
      <c r="J513" s="18">
        <f t="shared" si="126"/>
        <v>1082.5699999999993</v>
      </c>
      <c r="K513" s="19" t="str">
        <f t="shared" si="127"/>
        <v>-</v>
      </c>
      <c r="L513" s="20">
        <f t="shared" si="128"/>
        <v>1080</v>
      </c>
      <c r="M513" s="13" t="str">
        <f t="shared" si="129"/>
        <v>=</v>
      </c>
      <c r="N513" s="23">
        <f t="shared" si="130"/>
        <v>2.5699999999992542</v>
      </c>
      <c r="O513" s="21"/>
      <c r="P513" s="23">
        <f t="shared" si="131"/>
        <v>0</v>
      </c>
      <c r="Q513" s="10">
        <f t="shared" si="138"/>
        <v>496.97023892418201</v>
      </c>
      <c r="R513" s="24">
        <f t="shared" si="132"/>
        <v>0</v>
      </c>
      <c r="S513" s="25">
        <f>SUM($R$8:R513)</f>
        <v>-3.6503839422238674E-17</v>
      </c>
      <c r="T513" s="26">
        <f t="shared" si="133"/>
        <v>-1.8141321799319927E-14</v>
      </c>
      <c r="U513" s="27"/>
      <c r="V513" s="28">
        <f t="shared" si="134"/>
        <v>56377.899999999994</v>
      </c>
      <c r="W513" s="16"/>
      <c r="X513" s="11"/>
      <c r="Y513" s="16"/>
      <c r="AA513" s="46">
        <f t="shared" si="139"/>
        <v>0</v>
      </c>
      <c r="AB513" s="46" t="str">
        <f t="shared" si="140"/>
        <v>0</v>
      </c>
      <c r="AC513" s="46">
        <f t="shared" si="141"/>
        <v>10540</v>
      </c>
      <c r="AD513" s="46">
        <f t="shared" si="142"/>
        <v>4940</v>
      </c>
    </row>
    <row r="514" spans="1:30" x14ac:dyDescent="0.25">
      <c r="A514" s="16"/>
      <c r="B514" s="13">
        <v>507</v>
      </c>
      <c r="C514" s="47">
        <f t="shared" si="135"/>
        <v>43544</v>
      </c>
      <c r="D514" s="48">
        <f t="shared" si="136"/>
        <v>15580</v>
      </c>
      <c r="E514" s="14" t="s">
        <v>2</v>
      </c>
      <c r="F514" s="9">
        <f t="shared" si="143"/>
        <v>0.01</v>
      </c>
      <c r="G514" s="14" t="s">
        <v>3</v>
      </c>
      <c r="H514" s="15">
        <f t="shared" si="137"/>
        <v>166.34</v>
      </c>
      <c r="I514" s="17"/>
      <c r="J514" s="18">
        <f t="shared" si="126"/>
        <v>168.90999999999926</v>
      </c>
      <c r="K514" s="19" t="str">
        <f t="shared" si="127"/>
        <v>-</v>
      </c>
      <c r="L514" s="20" t="str">
        <f t="shared" si="128"/>
        <v>0</v>
      </c>
      <c r="M514" s="13" t="str">
        <f t="shared" si="129"/>
        <v>=</v>
      </c>
      <c r="N514" s="23">
        <f t="shared" si="130"/>
        <v>0</v>
      </c>
      <c r="O514" s="21"/>
      <c r="P514" s="23">
        <f t="shared" si="131"/>
        <v>0</v>
      </c>
      <c r="Q514" s="10">
        <f t="shared" si="138"/>
        <v>497.46720916310619</v>
      </c>
      <c r="R514" s="24">
        <f t="shared" si="132"/>
        <v>0</v>
      </c>
      <c r="S514" s="25">
        <f>SUM($R$8:R514)</f>
        <v>-3.6503839422238674E-17</v>
      </c>
      <c r="T514" s="26">
        <f t="shared" si="133"/>
        <v>-1.8159463121119249E-14</v>
      </c>
      <c r="U514" s="27"/>
      <c r="V514" s="28">
        <f t="shared" si="134"/>
        <v>60714.1</v>
      </c>
      <c r="W514" s="16"/>
      <c r="X514" s="11"/>
      <c r="Y514" s="16"/>
      <c r="AA514" s="46">
        <f t="shared" si="139"/>
        <v>0</v>
      </c>
      <c r="AB514" s="46" t="str">
        <f t="shared" si="140"/>
        <v>0</v>
      </c>
      <c r="AC514" s="46">
        <f t="shared" si="141"/>
        <v>10540</v>
      </c>
      <c r="AD514" s="46">
        <f t="shared" si="142"/>
        <v>4940</v>
      </c>
    </row>
    <row r="515" spans="1:30" x14ac:dyDescent="0.25">
      <c r="A515" s="16"/>
      <c r="B515" s="13">
        <v>508</v>
      </c>
      <c r="C515" s="47">
        <f t="shared" si="135"/>
        <v>43545</v>
      </c>
      <c r="D515" s="48">
        <f t="shared" si="136"/>
        <v>15580</v>
      </c>
      <c r="E515" s="14" t="s">
        <v>2</v>
      </c>
      <c r="F515" s="9">
        <f t="shared" si="143"/>
        <v>0.01</v>
      </c>
      <c r="G515" s="14" t="s">
        <v>3</v>
      </c>
      <c r="H515" s="15">
        <f t="shared" si="137"/>
        <v>166.34</v>
      </c>
      <c r="I515" s="17"/>
      <c r="J515" s="18">
        <f t="shared" si="126"/>
        <v>335.24999999999926</v>
      </c>
      <c r="K515" s="19" t="str">
        <f t="shared" si="127"/>
        <v>-</v>
      </c>
      <c r="L515" s="20" t="str">
        <f t="shared" si="128"/>
        <v>0</v>
      </c>
      <c r="M515" s="13" t="str">
        <f t="shared" si="129"/>
        <v>=</v>
      </c>
      <c r="N515" s="23">
        <f t="shared" si="130"/>
        <v>0</v>
      </c>
      <c r="O515" s="21"/>
      <c r="P515" s="23">
        <f t="shared" si="131"/>
        <v>0</v>
      </c>
      <c r="Q515" s="10">
        <f t="shared" si="138"/>
        <v>497.96467637226931</v>
      </c>
      <c r="R515" s="24">
        <f t="shared" si="132"/>
        <v>0</v>
      </c>
      <c r="S515" s="25">
        <f>SUM($R$8:R515)</f>
        <v>-3.6503839422238674E-17</v>
      </c>
      <c r="T515" s="26">
        <f t="shared" si="133"/>
        <v>-1.8177622584240367E-14</v>
      </c>
      <c r="U515" s="27"/>
      <c r="V515" s="28">
        <f t="shared" si="134"/>
        <v>60714.1</v>
      </c>
      <c r="W515" s="16"/>
      <c r="X515" s="11"/>
      <c r="Y515" s="16"/>
      <c r="AA515" s="46">
        <f t="shared" si="139"/>
        <v>0</v>
      </c>
      <c r="AB515" s="46" t="str">
        <f t="shared" si="140"/>
        <v>0</v>
      </c>
      <c r="AC515" s="46">
        <f t="shared" si="141"/>
        <v>10540</v>
      </c>
      <c r="AD515" s="46">
        <f t="shared" si="142"/>
        <v>4940</v>
      </c>
    </row>
    <row r="516" spans="1:30" x14ac:dyDescent="0.25">
      <c r="A516" s="16"/>
      <c r="B516" s="13">
        <v>509</v>
      </c>
      <c r="C516" s="47">
        <f t="shared" si="135"/>
        <v>43546</v>
      </c>
      <c r="D516" s="48">
        <f t="shared" si="136"/>
        <v>15580</v>
      </c>
      <c r="E516" s="14" t="s">
        <v>2</v>
      </c>
      <c r="F516" s="9">
        <f t="shared" si="143"/>
        <v>0.01</v>
      </c>
      <c r="G516" s="14" t="s">
        <v>3</v>
      </c>
      <c r="H516" s="15">
        <f t="shared" si="137"/>
        <v>166.34</v>
      </c>
      <c r="I516" s="17"/>
      <c r="J516" s="18">
        <f t="shared" si="126"/>
        <v>501.58999999999924</v>
      </c>
      <c r="K516" s="19" t="str">
        <f t="shared" si="127"/>
        <v>-</v>
      </c>
      <c r="L516" s="20" t="str">
        <f t="shared" si="128"/>
        <v>0</v>
      </c>
      <c r="M516" s="13" t="str">
        <f t="shared" si="129"/>
        <v>=</v>
      </c>
      <c r="N516" s="23">
        <f t="shared" si="130"/>
        <v>0</v>
      </c>
      <c r="O516" s="21"/>
      <c r="P516" s="23">
        <f t="shared" si="131"/>
        <v>0</v>
      </c>
      <c r="Q516" s="10">
        <f t="shared" si="138"/>
        <v>498.46264104864156</v>
      </c>
      <c r="R516" s="24">
        <f t="shared" si="132"/>
        <v>0</v>
      </c>
      <c r="S516" s="25">
        <f>SUM($R$8:R516)</f>
        <v>-3.6503839422238674E-17</v>
      </c>
      <c r="T516" s="26">
        <f t="shared" si="133"/>
        <v>-1.8195800206824606E-14</v>
      </c>
      <c r="U516" s="27"/>
      <c r="V516" s="28">
        <f t="shared" si="134"/>
        <v>60714.1</v>
      </c>
      <c r="W516" s="16"/>
      <c r="X516" s="11"/>
      <c r="Y516" s="16"/>
      <c r="AA516" s="46">
        <f t="shared" si="139"/>
        <v>0</v>
      </c>
      <c r="AB516" s="46" t="str">
        <f t="shared" si="140"/>
        <v>0</v>
      </c>
      <c r="AC516" s="46">
        <f t="shared" si="141"/>
        <v>10540</v>
      </c>
      <c r="AD516" s="46">
        <f t="shared" si="142"/>
        <v>4940</v>
      </c>
    </row>
    <row r="517" spans="1:30" x14ac:dyDescent="0.25">
      <c r="A517" s="16"/>
      <c r="B517" s="13">
        <v>510</v>
      </c>
      <c r="C517" s="47">
        <f t="shared" si="135"/>
        <v>43547</v>
      </c>
      <c r="D517" s="48">
        <f t="shared" si="136"/>
        <v>15580</v>
      </c>
      <c r="E517" s="14" t="s">
        <v>2</v>
      </c>
      <c r="F517" s="9">
        <f t="shared" si="143"/>
        <v>0.01</v>
      </c>
      <c r="G517" s="14" t="s">
        <v>3</v>
      </c>
      <c r="H517" s="15">
        <f t="shared" si="137"/>
        <v>166.34</v>
      </c>
      <c r="I517" s="17"/>
      <c r="J517" s="18">
        <f t="shared" si="126"/>
        <v>667.92999999999927</v>
      </c>
      <c r="K517" s="19" t="str">
        <f t="shared" si="127"/>
        <v>-</v>
      </c>
      <c r="L517" s="20" t="str">
        <f t="shared" si="128"/>
        <v>0</v>
      </c>
      <c r="M517" s="13" t="str">
        <f t="shared" si="129"/>
        <v>=</v>
      </c>
      <c r="N517" s="23">
        <f t="shared" si="130"/>
        <v>0</v>
      </c>
      <c r="O517" s="21"/>
      <c r="P517" s="23">
        <f t="shared" si="131"/>
        <v>0</v>
      </c>
      <c r="Q517" s="10">
        <f t="shared" si="138"/>
        <v>498.96110368969022</v>
      </c>
      <c r="R517" s="24">
        <f t="shared" si="132"/>
        <v>0</v>
      </c>
      <c r="S517" s="25">
        <f>SUM($R$8:R517)</f>
        <v>-3.6503839422238674E-17</v>
      </c>
      <c r="T517" s="26">
        <f t="shared" si="133"/>
        <v>-1.8213996007031432E-14</v>
      </c>
      <c r="U517" s="27"/>
      <c r="V517" s="28">
        <f t="shared" si="134"/>
        <v>60714.1</v>
      </c>
      <c r="W517" s="16"/>
      <c r="X517" s="11"/>
      <c r="Y517" s="16"/>
      <c r="AA517" s="46">
        <f t="shared" si="139"/>
        <v>0</v>
      </c>
      <c r="AB517" s="46" t="str">
        <f t="shared" si="140"/>
        <v>0</v>
      </c>
      <c r="AC517" s="46">
        <f t="shared" si="141"/>
        <v>10540</v>
      </c>
      <c r="AD517" s="46">
        <f t="shared" si="142"/>
        <v>4940</v>
      </c>
    </row>
    <row r="518" spans="1:30" x14ac:dyDescent="0.25">
      <c r="A518" s="16"/>
      <c r="B518" s="13">
        <v>511</v>
      </c>
      <c r="C518" s="47">
        <f t="shared" si="135"/>
        <v>43548</v>
      </c>
      <c r="D518" s="48">
        <f t="shared" si="136"/>
        <v>15580</v>
      </c>
      <c r="E518" s="14" t="s">
        <v>2</v>
      </c>
      <c r="F518" s="9">
        <f t="shared" si="143"/>
        <v>0.01</v>
      </c>
      <c r="G518" s="14" t="s">
        <v>3</v>
      </c>
      <c r="H518" s="15">
        <f t="shared" si="137"/>
        <v>166.34</v>
      </c>
      <c r="I518" s="17"/>
      <c r="J518" s="18">
        <f t="shared" si="126"/>
        <v>834.2699999999993</v>
      </c>
      <c r="K518" s="19" t="str">
        <f t="shared" si="127"/>
        <v>-</v>
      </c>
      <c r="L518" s="20" t="str">
        <f t="shared" si="128"/>
        <v>0</v>
      </c>
      <c r="M518" s="13" t="str">
        <f t="shared" si="129"/>
        <v>=</v>
      </c>
      <c r="N518" s="23">
        <f t="shared" si="130"/>
        <v>0</v>
      </c>
      <c r="O518" s="21"/>
      <c r="P518" s="23">
        <f t="shared" si="131"/>
        <v>0</v>
      </c>
      <c r="Q518" s="10">
        <f t="shared" si="138"/>
        <v>499.4600647933799</v>
      </c>
      <c r="R518" s="24">
        <f t="shared" si="132"/>
        <v>0</v>
      </c>
      <c r="S518" s="25">
        <f>SUM($R$8:R518)</f>
        <v>-3.6503839422238674E-17</v>
      </c>
      <c r="T518" s="26">
        <f t="shared" si="133"/>
        <v>-1.8232210003038463E-14</v>
      </c>
      <c r="U518" s="27"/>
      <c r="V518" s="28">
        <f t="shared" si="134"/>
        <v>60714.1</v>
      </c>
      <c r="W518" s="16"/>
      <c r="X518" s="11"/>
      <c r="Y518" s="16"/>
      <c r="AA518" s="46">
        <f t="shared" si="139"/>
        <v>0</v>
      </c>
      <c r="AB518" s="46" t="str">
        <f t="shared" si="140"/>
        <v>0</v>
      </c>
      <c r="AC518" s="46">
        <f t="shared" si="141"/>
        <v>10540</v>
      </c>
      <c r="AD518" s="46">
        <f t="shared" si="142"/>
        <v>4940</v>
      </c>
    </row>
    <row r="519" spans="1:30" x14ac:dyDescent="0.25">
      <c r="A519" s="16"/>
      <c r="B519" s="13">
        <v>512</v>
      </c>
      <c r="C519" s="47">
        <f t="shared" si="135"/>
        <v>43549</v>
      </c>
      <c r="D519" s="48">
        <f t="shared" si="136"/>
        <v>15580</v>
      </c>
      <c r="E519" s="14" t="s">
        <v>2</v>
      </c>
      <c r="F519" s="9">
        <f t="shared" si="143"/>
        <v>0.01</v>
      </c>
      <c r="G519" s="14" t="s">
        <v>3</v>
      </c>
      <c r="H519" s="15">
        <f t="shared" si="137"/>
        <v>166.34</v>
      </c>
      <c r="I519" s="17"/>
      <c r="J519" s="18">
        <f t="shared" si="126"/>
        <v>1000.6099999999993</v>
      </c>
      <c r="K519" s="19" t="str">
        <f t="shared" si="127"/>
        <v>-</v>
      </c>
      <c r="L519" s="20" t="str">
        <f t="shared" si="128"/>
        <v>0</v>
      </c>
      <c r="M519" s="13" t="str">
        <f t="shared" si="129"/>
        <v>=</v>
      </c>
      <c r="N519" s="23">
        <f t="shared" si="130"/>
        <v>0</v>
      </c>
      <c r="O519" s="21"/>
      <c r="P519" s="23">
        <f t="shared" si="131"/>
        <v>0</v>
      </c>
      <c r="Q519" s="10">
        <f t="shared" si="138"/>
        <v>499.95952485817327</v>
      </c>
      <c r="R519" s="24">
        <f t="shared" si="132"/>
        <v>0</v>
      </c>
      <c r="S519" s="25">
        <f>SUM($R$8:R519)</f>
        <v>-3.6503839422238674E-17</v>
      </c>
      <c r="T519" s="26">
        <f t="shared" si="133"/>
        <v>-1.8250442213041503E-14</v>
      </c>
      <c r="U519" s="27"/>
      <c r="V519" s="28">
        <f t="shared" si="134"/>
        <v>60714.1</v>
      </c>
      <c r="W519" s="16"/>
      <c r="X519" s="11"/>
      <c r="Y519" s="16"/>
      <c r="AA519" s="46">
        <f t="shared" si="139"/>
        <v>0</v>
      </c>
      <c r="AB519" s="46" t="str">
        <f t="shared" si="140"/>
        <v>0</v>
      </c>
      <c r="AC519" s="46">
        <f t="shared" si="141"/>
        <v>10540</v>
      </c>
      <c r="AD519" s="46">
        <f t="shared" si="142"/>
        <v>4940</v>
      </c>
    </row>
    <row r="520" spans="1:30" x14ac:dyDescent="0.25">
      <c r="A520" s="16"/>
      <c r="B520" s="13">
        <v>513</v>
      </c>
      <c r="C520" s="47">
        <f t="shared" si="135"/>
        <v>43550</v>
      </c>
      <c r="D520" s="48">
        <f t="shared" si="136"/>
        <v>15580</v>
      </c>
      <c r="E520" s="14" t="s">
        <v>2</v>
      </c>
      <c r="F520" s="9">
        <f t="shared" si="143"/>
        <v>0.01</v>
      </c>
      <c r="G520" s="14" t="s">
        <v>3</v>
      </c>
      <c r="H520" s="15">
        <f t="shared" si="137"/>
        <v>166.34</v>
      </c>
      <c r="I520" s="17"/>
      <c r="J520" s="18">
        <f t="shared" si="126"/>
        <v>1166.9499999999994</v>
      </c>
      <c r="K520" s="19" t="str">
        <f t="shared" si="127"/>
        <v>-</v>
      </c>
      <c r="L520" s="20">
        <f t="shared" si="128"/>
        <v>1160</v>
      </c>
      <c r="M520" s="13" t="str">
        <f t="shared" si="129"/>
        <v>=</v>
      </c>
      <c r="N520" s="23">
        <f t="shared" si="130"/>
        <v>6.9499999999993634</v>
      </c>
      <c r="O520" s="21"/>
      <c r="P520" s="23">
        <f t="shared" si="131"/>
        <v>0</v>
      </c>
      <c r="Q520" s="10">
        <f t="shared" si="138"/>
        <v>500.45948438303145</v>
      </c>
      <c r="R520" s="24">
        <f t="shared" si="132"/>
        <v>0</v>
      </c>
      <c r="S520" s="25">
        <f>SUM($R$8:R520)</f>
        <v>-3.6503839422238674E-17</v>
      </c>
      <c r="T520" s="26">
        <f t="shared" si="133"/>
        <v>-1.8268692655254543E-14</v>
      </c>
      <c r="U520" s="27"/>
      <c r="V520" s="28">
        <f t="shared" si="134"/>
        <v>60714.1</v>
      </c>
      <c r="W520" s="16"/>
      <c r="X520" s="11"/>
      <c r="Y520" s="16"/>
      <c r="AA520" s="46">
        <f t="shared" si="139"/>
        <v>0</v>
      </c>
      <c r="AB520" s="46" t="str">
        <f t="shared" si="140"/>
        <v>0</v>
      </c>
      <c r="AC520" s="46">
        <f t="shared" si="141"/>
        <v>11700</v>
      </c>
      <c r="AD520" s="46">
        <f t="shared" si="142"/>
        <v>4940</v>
      </c>
    </row>
    <row r="521" spans="1:30" x14ac:dyDescent="0.25">
      <c r="A521" s="16"/>
      <c r="B521" s="13">
        <v>514</v>
      </c>
      <c r="C521" s="47">
        <f t="shared" si="135"/>
        <v>43551</v>
      </c>
      <c r="D521" s="48">
        <f t="shared" si="136"/>
        <v>16740</v>
      </c>
      <c r="E521" s="14" t="s">
        <v>2</v>
      </c>
      <c r="F521" s="9">
        <f t="shared" si="143"/>
        <v>0.01</v>
      </c>
      <c r="G521" s="14" t="s">
        <v>3</v>
      </c>
      <c r="H521" s="15">
        <f t="shared" si="137"/>
        <v>179.1</v>
      </c>
      <c r="I521" s="17"/>
      <c r="J521" s="18">
        <f t="shared" ref="J521:J584" si="144">IF(N520&gt;0,N520+H521+X520-P520,H521+J520-P520+X520)</f>
        <v>186.04999999999936</v>
      </c>
      <c r="K521" s="19" t="str">
        <f t="shared" ref="K521:K584" si="145">IF(L521&gt;0,"-","")</f>
        <v>-</v>
      </c>
      <c r="L521" s="20" t="str">
        <f t="shared" ref="L521:L584" si="146">IF(H521&gt;=500,IF(J521&gt;=10010,ROUNDDOWN(J521,-1),"0"),IF(H521&gt;=250,IF(J521&gt;=5010,ROUNDDOWN(J521,-1),"0"),IF(H521&gt;=50,IF(J521&gt;=1010,ROUNDDOWN(J521,-1),"0"),IF(J521&gt;=10,ROUNDDOWN(J521,-1),"0"))))</f>
        <v>0</v>
      </c>
      <c r="M521" s="13" t="str">
        <f t="shared" ref="M521:M584" si="147">IF(L521&gt;0,"=","")</f>
        <v>=</v>
      </c>
      <c r="N521" s="23">
        <f t="shared" ref="N521:N584" si="148">IF(((J521-L521)&lt;&gt;J521),(J521-L521),0)</f>
        <v>0</v>
      </c>
      <c r="O521" s="21"/>
      <c r="P521" s="23">
        <f t="shared" ref="P521:P584" si="149">IF(N521&gt;0, N521-(N521*$J$3*0.01), H521-(H521*$J$3*0.01))</f>
        <v>0</v>
      </c>
      <c r="Q521" s="10">
        <f t="shared" si="138"/>
        <v>500.95994386741449</v>
      </c>
      <c r="R521" s="24">
        <f t="shared" ref="R521:R584" si="150">P521/Q521</f>
        <v>0</v>
      </c>
      <c r="S521" s="25">
        <f>SUM($R$8:R521)</f>
        <v>-3.6503839422238674E-17</v>
      </c>
      <c r="T521" s="26">
        <f t="shared" ref="T521:T584" si="151">S521*Q521</f>
        <v>-1.8286961347909799E-14</v>
      </c>
      <c r="U521" s="27"/>
      <c r="V521" s="28">
        <f t="shared" ref="V521:V584" si="152">H521*365</f>
        <v>65371.5</v>
      </c>
      <c r="W521" s="16"/>
      <c r="X521" s="11"/>
      <c r="Y521" s="16"/>
      <c r="AA521" s="46">
        <f t="shared" si="139"/>
        <v>0</v>
      </c>
      <c r="AB521" s="46" t="str">
        <f t="shared" si="140"/>
        <v>0</v>
      </c>
      <c r="AC521" s="46">
        <f t="shared" si="141"/>
        <v>11700</v>
      </c>
      <c r="AD521" s="46">
        <f t="shared" si="142"/>
        <v>4940</v>
      </c>
    </row>
    <row r="522" spans="1:30" x14ac:dyDescent="0.25">
      <c r="A522" s="16"/>
      <c r="B522" s="13">
        <v>515</v>
      </c>
      <c r="C522" s="47">
        <f t="shared" ref="C522:C585" si="153">C521+1</f>
        <v>43552</v>
      </c>
      <c r="D522" s="48">
        <f t="shared" ref="D522:D585" si="154">D521+L521</f>
        <v>16740</v>
      </c>
      <c r="E522" s="14" t="s">
        <v>2</v>
      </c>
      <c r="F522" s="9">
        <f t="shared" si="143"/>
        <v>0.01</v>
      </c>
      <c r="G522" s="14" t="s">
        <v>3</v>
      </c>
      <c r="H522" s="15">
        <f t="shared" ref="H522:H585" si="155">$D$3*(IF($D$3&gt;=10010,(F522+0.25%),IF($D$3&gt;=5010,(F522+0.2%),IF($D$3&gt;=1010,(F522+0.1%),F522))))+AD521*F522+AC521*(F522+0.1%)+AB521*(F522+0.2%)+AA521*(F522+0.25%)</f>
        <v>179.1</v>
      </c>
      <c r="I522" s="17"/>
      <c r="J522" s="18">
        <f t="shared" si="144"/>
        <v>365.14999999999935</v>
      </c>
      <c r="K522" s="19" t="str">
        <f t="shared" si="145"/>
        <v>-</v>
      </c>
      <c r="L522" s="20" t="str">
        <f t="shared" si="146"/>
        <v>0</v>
      </c>
      <c r="M522" s="13" t="str">
        <f t="shared" si="147"/>
        <v>=</v>
      </c>
      <c r="N522" s="23">
        <f t="shared" si="148"/>
        <v>0</v>
      </c>
      <c r="O522" s="21"/>
      <c r="P522" s="23">
        <f t="shared" si="149"/>
        <v>0</v>
      </c>
      <c r="Q522" s="10">
        <f t="shared" ref="Q522:Q585" si="156">Q521*$S$3*0.01+Q521</f>
        <v>501.46090381128192</v>
      </c>
      <c r="R522" s="24">
        <f t="shared" si="150"/>
        <v>0</v>
      </c>
      <c r="S522" s="25">
        <f>SUM($R$8:R522)</f>
        <v>-3.6503839422238674E-17</v>
      </c>
      <c r="T522" s="26">
        <f t="shared" si="151"/>
        <v>-1.8305248309257709E-14</v>
      </c>
      <c r="U522" s="27"/>
      <c r="V522" s="28">
        <f t="shared" si="152"/>
        <v>65371.5</v>
      </c>
      <c r="W522" s="16"/>
      <c r="X522" s="11"/>
      <c r="Y522" s="16"/>
      <c r="AA522" s="46">
        <f t="shared" ref="AA522:AA585" si="157">IF(L522&gt;10010,AA521+L522,AA521)</f>
        <v>0</v>
      </c>
      <c r="AB522" s="46" t="str">
        <f t="shared" ref="AB522:AB585" si="158">IF(AND(L522&lt;10010,L522 &gt;=5010),AB521+L522,AB521)</f>
        <v>0</v>
      </c>
      <c r="AC522" s="46">
        <f t="shared" ref="AC522:AC585" si="159">IF(AND(L522&lt;5010,L522 &gt;=1010),AC521+L522,AC521)</f>
        <v>11700</v>
      </c>
      <c r="AD522" s="46">
        <f t="shared" ref="AD522:AD585" si="160">IF(AND(L522&lt;1010,L522 &gt;0),AD521+L522,AD521)</f>
        <v>4940</v>
      </c>
    </row>
    <row r="523" spans="1:30" x14ac:dyDescent="0.25">
      <c r="A523" s="16"/>
      <c r="B523" s="13">
        <v>516</v>
      </c>
      <c r="C523" s="47">
        <f t="shared" si="153"/>
        <v>43553</v>
      </c>
      <c r="D523" s="48">
        <f t="shared" si="154"/>
        <v>16740</v>
      </c>
      <c r="E523" s="14" t="s">
        <v>2</v>
      </c>
      <c r="F523" s="9">
        <f t="shared" ref="F523:F586" si="161">F522</f>
        <v>0.01</v>
      </c>
      <c r="G523" s="14" t="s">
        <v>3</v>
      </c>
      <c r="H523" s="15">
        <f t="shared" si="155"/>
        <v>179.1</v>
      </c>
      <c r="I523" s="17"/>
      <c r="J523" s="18">
        <f t="shared" si="144"/>
        <v>544.24999999999932</v>
      </c>
      <c r="K523" s="19" t="str">
        <f t="shared" si="145"/>
        <v>-</v>
      </c>
      <c r="L523" s="20" t="str">
        <f t="shared" si="146"/>
        <v>0</v>
      </c>
      <c r="M523" s="13" t="str">
        <f t="shared" si="147"/>
        <v>=</v>
      </c>
      <c r="N523" s="23">
        <f t="shared" si="148"/>
        <v>0</v>
      </c>
      <c r="O523" s="21"/>
      <c r="P523" s="23">
        <f t="shared" si="149"/>
        <v>0</v>
      </c>
      <c r="Q523" s="10">
        <f t="shared" si="156"/>
        <v>501.9623647150932</v>
      </c>
      <c r="R523" s="24">
        <f t="shared" si="150"/>
        <v>0</v>
      </c>
      <c r="S523" s="25">
        <f>SUM($R$8:R523)</f>
        <v>-3.6503839422238674E-17</v>
      </c>
      <c r="T523" s="26">
        <f t="shared" si="151"/>
        <v>-1.8323553557566965E-14</v>
      </c>
      <c r="U523" s="27"/>
      <c r="V523" s="28">
        <f t="shared" si="152"/>
        <v>65371.5</v>
      </c>
      <c r="W523" s="16"/>
      <c r="X523" s="11"/>
      <c r="Y523" s="16"/>
      <c r="AA523" s="46">
        <f t="shared" si="157"/>
        <v>0</v>
      </c>
      <c r="AB523" s="46" t="str">
        <f t="shared" si="158"/>
        <v>0</v>
      </c>
      <c r="AC523" s="46">
        <f t="shared" si="159"/>
        <v>11700</v>
      </c>
      <c r="AD523" s="46">
        <f t="shared" si="160"/>
        <v>4940</v>
      </c>
    </row>
    <row r="524" spans="1:30" x14ac:dyDescent="0.25">
      <c r="A524" s="16"/>
      <c r="B524" s="13">
        <v>517</v>
      </c>
      <c r="C524" s="47">
        <f t="shared" si="153"/>
        <v>43554</v>
      </c>
      <c r="D524" s="48">
        <f t="shared" si="154"/>
        <v>16740</v>
      </c>
      <c r="E524" s="14" t="s">
        <v>2</v>
      </c>
      <c r="F524" s="9">
        <f t="shared" si="161"/>
        <v>0.01</v>
      </c>
      <c r="G524" s="14" t="s">
        <v>3</v>
      </c>
      <c r="H524" s="15">
        <f t="shared" si="155"/>
        <v>179.1</v>
      </c>
      <c r="I524" s="17"/>
      <c r="J524" s="18">
        <f t="shared" si="144"/>
        <v>723.34999999999934</v>
      </c>
      <c r="K524" s="19" t="str">
        <f t="shared" si="145"/>
        <v>-</v>
      </c>
      <c r="L524" s="20" t="str">
        <f t="shared" si="146"/>
        <v>0</v>
      </c>
      <c r="M524" s="13" t="str">
        <f t="shared" si="147"/>
        <v>=</v>
      </c>
      <c r="N524" s="23">
        <f t="shared" si="148"/>
        <v>0</v>
      </c>
      <c r="O524" s="21"/>
      <c r="P524" s="23">
        <f t="shared" si="149"/>
        <v>0</v>
      </c>
      <c r="Q524" s="10">
        <f t="shared" si="156"/>
        <v>502.4643270798083</v>
      </c>
      <c r="R524" s="24">
        <f t="shared" si="150"/>
        <v>0</v>
      </c>
      <c r="S524" s="25">
        <f>SUM($R$8:R524)</f>
        <v>-3.6503839422238674E-17</v>
      </c>
      <c r="T524" s="26">
        <f t="shared" si="151"/>
        <v>-1.8341877111124533E-14</v>
      </c>
      <c r="U524" s="27"/>
      <c r="V524" s="28">
        <f t="shared" si="152"/>
        <v>65371.5</v>
      </c>
      <c r="W524" s="16"/>
      <c r="X524" s="11"/>
      <c r="Y524" s="16"/>
      <c r="AA524" s="46">
        <f t="shared" si="157"/>
        <v>0</v>
      </c>
      <c r="AB524" s="46" t="str">
        <f t="shared" si="158"/>
        <v>0</v>
      </c>
      <c r="AC524" s="46">
        <f t="shared" si="159"/>
        <v>11700</v>
      </c>
      <c r="AD524" s="46">
        <f t="shared" si="160"/>
        <v>4940</v>
      </c>
    </row>
    <row r="525" spans="1:30" x14ac:dyDescent="0.25">
      <c r="A525" s="16"/>
      <c r="B525" s="13">
        <v>518</v>
      </c>
      <c r="C525" s="47">
        <f t="shared" si="153"/>
        <v>43555</v>
      </c>
      <c r="D525" s="48">
        <f t="shared" si="154"/>
        <v>16740</v>
      </c>
      <c r="E525" s="14" t="s">
        <v>2</v>
      </c>
      <c r="F525" s="9">
        <f t="shared" si="161"/>
        <v>0.01</v>
      </c>
      <c r="G525" s="14" t="s">
        <v>3</v>
      </c>
      <c r="H525" s="15">
        <f t="shared" si="155"/>
        <v>179.1</v>
      </c>
      <c r="I525" s="17"/>
      <c r="J525" s="18">
        <f t="shared" si="144"/>
        <v>902.44999999999936</v>
      </c>
      <c r="K525" s="19" t="str">
        <f t="shared" si="145"/>
        <v>-</v>
      </c>
      <c r="L525" s="20" t="str">
        <f t="shared" si="146"/>
        <v>0</v>
      </c>
      <c r="M525" s="13" t="str">
        <f t="shared" si="147"/>
        <v>=</v>
      </c>
      <c r="N525" s="23">
        <f t="shared" si="148"/>
        <v>0</v>
      </c>
      <c r="O525" s="21"/>
      <c r="P525" s="23">
        <f t="shared" si="149"/>
        <v>0</v>
      </c>
      <c r="Q525" s="10">
        <f t="shared" si="156"/>
        <v>502.96679140688809</v>
      </c>
      <c r="R525" s="24">
        <f t="shared" si="150"/>
        <v>0</v>
      </c>
      <c r="S525" s="25">
        <f>SUM($R$8:R525)</f>
        <v>-3.6503839422238674E-17</v>
      </c>
      <c r="T525" s="26">
        <f t="shared" si="151"/>
        <v>-1.8360218988235656E-14</v>
      </c>
      <c r="U525" s="27"/>
      <c r="V525" s="28">
        <f t="shared" si="152"/>
        <v>65371.5</v>
      </c>
      <c r="W525" s="16"/>
      <c r="X525" s="11"/>
      <c r="Y525" s="16"/>
      <c r="AA525" s="46">
        <f t="shared" si="157"/>
        <v>0</v>
      </c>
      <c r="AB525" s="46" t="str">
        <f t="shared" si="158"/>
        <v>0</v>
      </c>
      <c r="AC525" s="46">
        <f t="shared" si="159"/>
        <v>11700</v>
      </c>
      <c r="AD525" s="46">
        <f t="shared" si="160"/>
        <v>4940</v>
      </c>
    </row>
    <row r="526" spans="1:30" x14ac:dyDescent="0.25">
      <c r="A526" s="16"/>
      <c r="B526" s="13">
        <v>519</v>
      </c>
      <c r="C526" s="47">
        <f t="shared" si="153"/>
        <v>43556</v>
      </c>
      <c r="D526" s="48">
        <f t="shared" si="154"/>
        <v>16740</v>
      </c>
      <c r="E526" s="14" t="s">
        <v>2</v>
      </c>
      <c r="F526" s="9">
        <f t="shared" si="161"/>
        <v>0.01</v>
      </c>
      <c r="G526" s="14" t="s">
        <v>3</v>
      </c>
      <c r="H526" s="15">
        <f t="shared" si="155"/>
        <v>179.1</v>
      </c>
      <c r="I526" s="17"/>
      <c r="J526" s="18">
        <f t="shared" si="144"/>
        <v>1081.5499999999993</v>
      </c>
      <c r="K526" s="19" t="str">
        <f t="shared" si="145"/>
        <v>-</v>
      </c>
      <c r="L526" s="20">
        <f t="shared" si="146"/>
        <v>1080</v>
      </c>
      <c r="M526" s="13" t="str">
        <f t="shared" si="147"/>
        <v>=</v>
      </c>
      <c r="N526" s="23">
        <f t="shared" si="148"/>
        <v>1.5499999999992724</v>
      </c>
      <c r="O526" s="21"/>
      <c r="P526" s="23">
        <f t="shared" si="149"/>
        <v>0</v>
      </c>
      <c r="Q526" s="10">
        <f t="shared" si="156"/>
        <v>503.46975819829498</v>
      </c>
      <c r="R526" s="24">
        <f t="shared" si="150"/>
        <v>0</v>
      </c>
      <c r="S526" s="25">
        <f>SUM($R$8:R526)</f>
        <v>-3.6503839422238674E-17</v>
      </c>
      <c r="T526" s="26">
        <f t="shared" si="151"/>
        <v>-1.8378579207223893E-14</v>
      </c>
      <c r="U526" s="27"/>
      <c r="V526" s="28">
        <f t="shared" si="152"/>
        <v>65371.5</v>
      </c>
      <c r="W526" s="16"/>
      <c r="X526" s="11"/>
      <c r="Y526" s="16"/>
      <c r="AA526" s="46">
        <f t="shared" si="157"/>
        <v>0</v>
      </c>
      <c r="AB526" s="46" t="str">
        <f t="shared" si="158"/>
        <v>0</v>
      </c>
      <c r="AC526" s="46">
        <f t="shared" si="159"/>
        <v>12780</v>
      </c>
      <c r="AD526" s="46">
        <f t="shared" si="160"/>
        <v>4940</v>
      </c>
    </row>
    <row r="527" spans="1:30" x14ac:dyDescent="0.25">
      <c r="A527" s="16"/>
      <c r="B527" s="13">
        <v>520</v>
      </c>
      <c r="C527" s="47">
        <f t="shared" si="153"/>
        <v>43557</v>
      </c>
      <c r="D527" s="48">
        <f t="shared" si="154"/>
        <v>17820</v>
      </c>
      <c r="E527" s="14" t="s">
        <v>2</v>
      </c>
      <c r="F527" s="9">
        <f t="shared" si="161"/>
        <v>0.01</v>
      </c>
      <c r="G527" s="14" t="s">
        <v>3</v>
      </c>
      <c r="H527" s="15">
        <f t="shared" si="155"/>
        <v>190.98</v>
      </c>
      <c r="I527" s="17"/>
      <c r="J527" s="18">
        <f t="shared" si="144"/>
        <v>192.52999999999926</v>
      </c>
      <c r="K527" s="19" t="str">
        <f t="shared" si="145"/>
        <v>-</v>
      </c>
      <c r="L527" s="20" t="str">
        <f t="shared" si="146"/>
        <v>0</v>
      </c>
      <c r="M527" s="13" t="str">
        <f t="shared" si="147"/>
        <v>=</v>
      </c>
      <c r="N527" s="23">
        <f t="shared" si="148"/>
        <v>0</v>
      </c>
      <c r="O527" s="21"/>
      <c r="P527" s="23">
        <f t="shared" si="149"/>
        <v>-2.8421709430404007E-14</v>
      </c>
      <c r="Q527" s="10">
        <f t="shared" si="156"/>
        <v>503.9732279564933</v>
      </c>
      <c r="R527" s="24">
        <f t="shared" si="150"/>
        <v>-5.6395276284115586E-17</v>
      </c>
      <c r="S527" s="25">
        <f>SUM($R$8:R527)</f>
        <v>-9.2899115706354266E-17</v>
      </c>
      <c r="T527" s="26">
        <f t="shared" si="151"/>
        <v>-4.6818667216835128E-14</v>
      </c>
      <c r="U527" s="27"/>
      <c r="V527" s="28">
        <f t="shared" si="152"/>
        <v>69707.7</v>
      </c>
      <c r="W527" s="16"/>
      <c r="X527" s="11"/>
      <c r="Y527" s="16"/>
      <c r="AA527" s="46">
        <f t="shared" si="157"/>
        <v>0</v>
      </c>
      <c r="AB527" s="46" t="str">
        <f t="shared" si="158"/>
        <v>0</v>
      </c>
      <c r="AC527" s="46">
        <f t="shared" si="159"/>
        <v>12780</v>
      </c>
      <c r="AD527" s="46">
        <f t="shared" si="160"/>
        <v>4940</v>
      </c>
    </row>
    <row r="528" spans="1:30" x14ac:dyDescent="0.25">
      <c r="A528" s="16"/>
      <c r="B528" s="13">
        <v>521</v>
      </c>
      <c r="C528" s="47">
        <f t="shared" si="153"/>
        <v>43558</v>
      </c>
      <c r="D528" s="48">
        <f t="shared" si="154"/>
        <v>17820</v>
      </c>
      <c r="E528" s="14" t="s">
        <v>2</v>
      </c>
      <c r="F528" s="9">
        <f t="shared" si="161"/>
        <v>0.01</v>
      </c>
      <c r="G528" s="14" t="s">
        <v>3</v>
      </c>
      <c r="H528" s="15">
        <f t="shared" si="155"/>
        <v>190.98</v>
      </c>
      <c r="I528" s="17"/>
      <c r="J528" s="18">
        <f t="shared" si="144"/>
        <v>383.50999999999931</v>
      </c>
      <c r="K528" s="19" t="str">
        <f t="shared" si="145"/>
        <v>-</v>
      </c>
      <c r="L528" s="20" t="str">
        <f t="shared" si="146"/>
        <v>0</v>
      </c>
      <c r="M528" s="13" t="str">
        <f t="shared" si="147"/>
        <v>=</v>
      </c>
      <c r="N528" s="23">
        <f t="shared" si="148"/>
        <v>0</v>
      </c>
      <c r="O528" s="21"/>
      <c r="P528" s="23">
        <f t="shared" si="149"/>
        <v>-2.8421709430404007E-14</v>
      </c>
      <c r="Q528" s="10">
        <f t="shared" si="156"/>
        <v>504.47720118444983</v>
      </c>
      <c r="R528" s="24">
        <f t="shared" si="150"/>
        <v>-5.6338937346768824E-17</v>
      </c>
      <c r="S528" s="25">
        <f>SUM($R$8:R528)</f>
        <v>-1.4923805305312308E-16</v>
      </c>
      <c r="T528" s="26">
        <f t="shared" si="151"/>
        <v>-7.5287195314455968E-14</v>
      </c>
      <c r="U528" s="27"/>
      <c r="V528" s="28">
        <f t="shared" si="152"/>
        <v>69707.7</v>
      </c>
      <c r="W528" s="16"/>
      <c r="X528" s="11"/>
      <c r="Y528" s="16"/>
      <c r="AA528" s="46">
        <f t="shared" si="157"/>
        <v>0</v>
      </c>
      <c r="AB528" s="46" t="str">
        <f t="shared" si="158"/>
        <v>0</v>
      </c>
      <c r="AC528" s="46">
        <f t="shared" si="159"/>
        <v>12780</v>
      </c>
      <c r="AD528" s="46">
        <f t="shared" si="160"/>
        <v>4940</v>
      </c>
    </row>
    <row r="529" spans="1:30" x14ac:dyDescent="0.25">
      <c r="A529" s="16"/>
      <c r="B529" s="13">
        <v>522</v>
      </c>
      <c r="C529" s="47">
        <f t="shared" si="153"/>
        <v>43559</v>
      </c>
      <c r="D529" s="48">
        <f t="shared" si="154"/>
        <v>17820</v>
      </c>
      <c r="E529" s="14" t="s">
        <v>2</v>
      </c>
      <c r="F529" s="9">
        <f t="shared" si="161"/>
        <v>0.01</v>
      </c>
      <c r="G529" s="14" t="s">
        <v>3</v>
      </c>
      <c r="H529" s="15">
        <f t="shared" si="155"/>
        <v>190.98</v>
      </c>
      <c r="I529" s="17"/>
      <c r="J529" s="18">
        <f t="shared" si="144"/>
        <v>574.48999999999933</v>
      </c>
      <c r="K529" s="19" t="str">
        <f t="shared" si="145"/>
        <v>-</v>
      </c>
      <c r="L529" s="20" t="str">
        <f t="shared" si="146"/>
        <v>0</v>
      </c>
      <c r="M529" s="13" t="str">
        <f t="shared" si="147"/>
        <v>=</v>
      </c>
      <c r="N529" s="23">
        <f t="shared" si="148"/>
        <v>0</v>
      </c>
      <c r="O529" s="21"/>
      <c r="P529" s="23">
        <f t="shared" si="149"/>
        <v>-2.8421709430404007E-14</v>
      </c>
      <c r="Q529" s="10">
        <f t="shared" si="156"/>
        <v>504.98167838563427</v>
      </c>
      <c r="R529" s="24">
        <f t="shared" si="150"/>
        <v>-5.6282654692076739E-17</v>
      </c>
      <c r="S529" s="25">
        <f>SUM($R$8:R529)</f>
        <v>-2.0552070774519982E-16</v>
      </c>
      <c r="T529" s="26">
        <f t="shared" si="151"/>
        <v>-1.0378419194017443E-13</v>
      </c>
      <c r="U529" s="27"/>
      <c r="V529" s="28">
        <f t="shared" si="152"/>
        <v>69707.7</v>
      </c>
      <c r="W529" s="16"/>
      <c r="X529" s="11"/>
      <c r="Y529" s="16"/>
      <c r="AA529" s="46">
        <f t="shared" si="157"/>
        <v>0</v>
      </c>
      <c r="AB529" s="46" t="str">
        <f t="shared" si="158"/>
        <v>0</v>
      </c>
      <c r="AC529" s="46">
        <f t="shared" si="159"/>
        <v>12780</v>
      </c>
      <c r="AD529" s="46">
        <f t="shared" si="160"/>
        <v>4940</v>
      </c>
    </row>
    <row r="530" spans="1:30" x14ac:dyDescent="0.25">
      <c r="A530" s="16"/>
      <c r="B530" s="13">
        <v>523</v>
      </c>
      <c r="C530" s="47">
        <f t="shared" si="153"/>
        <v>43560</v>
      </c>
      <c r="D530" s="48">
        <f t="shared" si="154"/>
        <v>17820</v>
      </c>
      <c r="E530" s="14" t="s">
        <v>2</v>
      </c>
      <c r="F530" s="9">
        <f t="shared" si="161"/>
        <v>0.01</v>
      </c>
      <c r="G530" s="14" t="s">
        <v>3</v>
      </c>
      <c r="H530" s="15">
        <f t="shared" si="155"/>
        <v>190.98</v>
      </c>
      <c r="I530" s="17"/>
      <c r="J530" s="18">
        <f t="shared" si="144"/>
        <v>765.46999999999935</v>
      </c>
      <c r="K530" s="19" t="str">
        <f t="shared" si="145"/>
        <v>-</v>
      </c>
      <c r="L530" s="20" t="str">
        <f t="shared" si="146"/>
        <v>0</v>
      </c>
      <c r="M530" s="13" t="str">
        <f t="shared" si="147"/>
        <v>=</v>
      </c>
      <c r="N530" s="23">
        <f t="shared" si="148"/>
        <v>0</v>
      </c>
      <c r="O530" s="21"/>
      <c r="P530" s="23">
        <f t="shared" si="149"/>
        <v>-2.8421709430404007E-14</v>
      </c>
      <c r="Q530" s="10">
        <f t="shared" si="156"/>
        <v>505.48666006401993</v>
      </c>
      <c r="R530" s="24">
        <f t="shared" si="150"/>
        <v>-5.6226428263812926E-17</v>
      </c>
      <c r="S530" s="25">
        <f>SUM($R$8:R530)</f>
        <v>-2.6174713600901274E-16</v>
      </c>
      <c r="T530" s="26">
        <f t="shared" si="151"/>
        <v>-1.3230968556251861E-13</v>
      </c>
      <c r="U530" s="27"/>
      <c r="V530" s="28">
        <f t="shared" si="152"/>
        <v>69707.7</v>
      </c>
      <c r="W530" s="16"/>
      <c r="X530" s="11"/>
      <c r="Y530" s="16"/>
      <c r="AA530" s="46">
        <f t="shared" si="157"/>
        <v>0</v>
      </c>
      <c r="AB530" s="46" t="str">
        <f t="shared" si="158"/>
        <v>0</v>
      </c>
      <c r="AC530" s="46">
        <f t="shared" si="159"/>
        <v>12780</v>
      </c>
      <c r="AD530" s="46">
        <f t="shared" si="160"/>
        <v>4940</v>
      </c>
    </row>
    <row r="531" spans="1:30" x14ac:dyDescent="0.25">
      <c r="A531" s="16"/>
      <c r="B531" s="13">
        <v>524</v>
      </c>
      <c r="C531" s="47">
        <f t="shared" si="153"/>
        <v>43561</v>
      </c>
      <c r="D531" s="48">
        <f t="shared" si="154"/>
        <v>17820</v>
      </c>
      <c r="E531" s="14" t="s">
        <v>2</v>
      </c>
      <c r="F531" s="9">
        <f t="shared" si="161"/>
        <v>0.01</v>
      </c>
      <c r="G531" s="14" t="s">
        <v>3</v>
      </c>
      <c r="H531" s="15">
        <f t="shared" si="155"/>
        <v>190.98</v>
      </c>
      <c r="I531" s="17"/>
      <c r="J531" s="18">
        <f t="shared" si="144"/>
        <v>956.44999999999936</v>
      </c>
      <c r="K531" s="19" t="str">
        <f t="shared" si="145"/>
        <v>-</v>
      </c>
      <c r="L531" s="20" t="str">
        <f t="shared" si="146"/>
        <v>0</v>
      </c>
      <c r="M531" s="13" t="str">
        <f t="shared" si="147"/>
        <v>=</v>
      </c>
      <c r="N531" s="23">
        <f t="shared" si="148"/>
        <v>0</v>
      </c>
      <c r="O531" s="21"/>
      <c r="P531" s="23">
        <f t="shared" si="149"/>
        <v>-2.8421709430404007E-14</v>
      </c>
      <c r="Q531" s="10">
        <f t="shared" si="156"/>
        <v>505.99214672408397</v>
      </c>
      <c r="R531" s="24">
        <f t="shared" si="150"/>
        <v>-5.6170258005807122E-17</v>
      </c>
      <c r="S531" s="25">
        <f>SUM($R$8:R531)</f>
        <v>-3.1791739401481984E-16</v>
      </c>
      <c r="T531" s="26">
        <f t="shared" si="151"/>
        <v>-1.6086370467848513E-13</v>
      </c>
      <c r="U531" s="27"/>
      <c r="V531" s="28">
        <f t="shared" si="152"/>
        <v>69707.7</v>
      </c>
      <c r="W531" s="16"/>
      <c r="X531" s="11"/>
      <c r="Y531" s="16"/>
      <c r="AA531" s="46">
        <f t="shared" si="157"/>
        <v>0</v>
      </c>
      <c r="AB531" s="46" t="str">
        <f t="shared" si="158"/>
        <v>0</v>
      </c>
      <c r="AC531" s="46">
        <f t="shared" si="159"/>
        <v>12780</v>
      </c>
      <c r="AD531" s="46">
        <f t="shared" si="160"/>
        <v>4940</v>
      </c>
    </row>
    <row r="532" spans="1:30" x14ac:dyDescent="0.25">
      <c r="A532" s="16"/>
      <c r="B532" s="13">
        <v>525</v>
      </c>
      <c r="C532" s="47">
        <f t="shared" si="153"/>
        <v>43562</v>
      </c>
      <c r="D532" s="48">
        <f t="shared" si="154"/>
        <v>17820</v>
      </c>
      <c r="E532" s="14" t="s">
        <v>2</v>
      </c>
      <c r="F532" s="9">
        <f t="shared" si="161"/>
        <v>0.01</v>
      </c>
      <c r="G532" s="14" t="s">
        <v>3</v>
      </c>
      <c r="H532" s="15">
        <f t="shared" si="155"/>
        <v>190.98</v>
      </c>
      <c r="I532" s="17"/>
      <c r="J532" s="18">
        <f t="shared" si="144"/>
        <v>1147.4299999999994</v>
      </c>
      <c r="K532" s="19" t="str">
        <f t="shared" si="145"/>
        <v>-</v>
      </c>
      <c r="L532" s="20">
        <f t="shared" si="146"/>
        <v>1140</v>
      </c>
      <c r="M532" s="13" t="str">
        <f t="shared" si="147"/>
        <v>=</v>
      </c>
      <c r="N532" s="23">
        <f t="shared" si="148"/>
        <v>7.4299999999993815</v>
      </c>
      <c r="O532" s="21"/>
      <c r="P532" s="23">
        <f t="shared" si="149"/>
        <v>0</v>
      </c>
      <c r="Q532" s="10">
        <f t="shared" si="156"/>
        <v>506.49813887080808</v>
      </c>
      <c r="R532" s="24">
        <f t="shared" si="150"/>
        <v>0</v>
      </c>
      <c r="S532" s="25">
        <f>SUM($R$8:R532)</f>
        <v>-3.1791739401481984E-16</v>
      </c>
      <c r="T532" s="26">
        <f t="shared" si="151"/>
        <v>-1.6102456838316362E-13</v>
      </c>
      <c r="U532" s="27"/>
      <c r="V532" s="28">
        <f t="shared" si="152"/>
        <v>69707.7</v>
      </c>
      <c r="W532" s="16"/>
      <c r="X532" s="11"/>
      <c r="Y532" s="16"/>
      <c r="AA532" s="46">
        <f t="shared" si="157"/>
        <v>0</v>
      </c>
      <c r="AB532" s="46" t="str">
        <f t="shared" si="158"/>
        <v>0</v>
      </c>
      <c r="AC532" s="46">
        <f t="shared" si="159"/>
        <v>13920</v>
      </c>
      <c r="AD532" s="46">
        <f t="shared" si="160"/>
        <v>4940</v>
      </c>
    </row>
    <row r="533" spans="1:30" x14ac:dyDescent="0.25">
      <c r="A533" s="16"/>
      <c r="B533" s="13">
        <v>526</v>
      </c>
      <c r="C533" s="47">
        <f t="shared" si="153"/>
        <v>43563</v>
      </c>
      <c r="D533" s="48">
        <f t="shared" si="154"/>
        <v>18960</v>
      </c>
      <c r="E533" s="14" t="s">
        <v>2</v>
      </c>
      <c r="F533" s="9">
        <f t="shared" si="161"/>
        <v>0.01</v>
      </c>
      <c r="G533" s="14" t="s">
        <v>3</v>
      </c>
      <c r="H533" s="15">
        <f t="shared" si="155"/>
        <v>203.52</v>
      </c>
      <c r="I533" s="17"/>
      <c r="J533" s="18">
        <f t="shared" si="144"/>
        <v>210.94999999999939</v>
      </c>
      <c r="K533" s="19" t="str">
        <f t="shared" si="145"/>
        <v>-</v>
      </c>
      <c r="L533" s="20" t="str">
        <f t="shared" si="146"/>
        <v>0</v>
      </c>
      <c r="M533" s="13" t="str">
        <f t="shared" si="147"/>
        <v>=</v>
      </c>
      <c r="N533" s="23">
        <f t="shared" si="148"/>
        <v>0</v>
      </c>
      <c r="O533" s="21"/>
      <c r="P533" s="23">
        <f t="shared" si="149"/>
        <v>0</v>
      </c>
      <c r="Q533" s="10">
        <f t="shared" si="156"/>
        <v>507.0046370096789</v>
      </c>
      <c r="R533" s="24">
        <f t="shared" si="150"/>
        <v>0</v>
      </c>
      <c r="S533" s="25">
        <f>SUM($R$8:R533)</f>
        <v>-3.1791739401481984E-16</v>
      </c>
      <c r="T533" s="26">
        <f t="shared" si="151"/>
        <v>-1.611855929515468E-13</v>
      </c>
      <c r="U533" s="27"/>
      <c r="V533" s="28">
        <f t="shared" si="152"/>
        <v>74284.800000000003</v>
      </c>
      <c r="W533" s="16"/>
      <c r="X533" s="11"/>
      <c r="Y533" s="16"/>
      <c r="AA533" s="46">
        <f t="shared" si="157"/>
        <v>0</v>
      </c>
      <c r="AB533" s="46" t="str">
        <f t="shared" si="158"/>
        <v>0</v>
      </c>
      <c r="AC533" s="46">
        <f t="shared" si="159"/>
        <v>13920</v>
      </c>
      <c r="AD533" s="46">
        <f t="shared" si="160"/>
        <v>4940</v>
      </c>
    </row>
    <row r="534" spans="1:30" x14ac:dyDescent="0.25">
      <c r="A534" s="16"/>
      <c r="B534" s="13">
        <v>527</v>
      </c>
      <c r="C534" s="47">
        <f t="shared" si="153"/>
        <v>43564</v>
      </c>
      <c r="D534" s="48">
        <f t="shared" si="154"/>
        <v>18960</v>
      </c>
      <c r="E534" s="14" t="s">
        <v>2</v>
      </c>
      <c r="F534" s="9">
        <f t="shared" si="161"/>
        <v>0.01</v>
      </c>
      <c r="G534" s="14" t="s">
        <v>3</v>
      </c>
      <c r="H534" s="15">
        <f t="shared" si="155"/>
        <v>203.52</v>
      </c>
      <c r="I534" s="17"/>
      <c r="J534" s="18">
        <f t="shared" si="144"/>
        <v>414.4699999999994</v>
      </c>
      <c r="K534" s="19" t="str">
        <f t="shared" si="145"/>
        <v>-</v>
      </c>
      <c r="L534" s="20" t="str">
        <f t="shared" si="146"/>
        <v>0</v>
      </c>
      <c r="M534" s="13" t="str">
        <f t="shared" si="147"/>
        <v>=</v>
      </c>
      <c r="N534" s="23">
        <f t="shared" si="148"/>
        <v>0</v>
      </c>
      <c r="O534" s="21"/>
      <c r="P534" s="23">
        <f t="shared" si="149"/>
        <v>0</v>
      </c>
      <c r="Q534" s="10">
        <f t="shared" si="156"/>
        <v>507.51164164668859</v>
      </c>
      <c r="R534" s="24">
        <f t="shared" si="150"/>
        <v>0</v>
      </c>
      <c r="S534" s="25">
        <f>SUM($R$8:R534)</f>
        <v>-3.1791739401481984E-16</v>
      </c>
      <c r="T534" s="26">
        <f t="shared" si="151"/>
        <v>-1.6134677854449835E-13</v>
      </c>
      <c r="U534" s="27"/>
      <c r="V534" s="28">
        <f t="shared" si="152"/>
        <v>74284.800000000003</v>
      </c>
      <c r="W534" s="16"/>
      <c r="X534" s="11"/>
      <c r="Y534" s="16"/>
      <c r="AA534" s="46">
        <f t="shared" si="157"/>
        <v>0</v>
      </c>
      <c r="AB534" s="46" t="str">
        <f t="shared" si="158"/>
        <v>0</v>
      </c>
      <c r="AC534" s="46">
        <f t="shared" si="159"/>
        <v>13920</v>
      </c>
      <c r="AD534" s="46">
        <f t="shared" si="160"/>
        <v>4940</v>
      </c>
    </row>
    <row r="535" spans="1:30" x14ac:dyDescent="0.25">
      <c r="A535" s="16"/>
      <c r="B535" s="13">
        <v>528</v>
      </c>
      <c r="C535" s="47">
        <f t="shared" si="153"/>
        <v>43565</v>
      </c>
      <c r="D535" s="48">
        <f t="shared" si="154"/>
        <v>18960</v>
      </c>
      <c r="E535" s="14" t="s">
        <v>2</v>
      </c>
      <c r="F535" s="9">
        <f t="shared" si="161"/>
        <v>0.01</v>
      </c>
      <c r="G535" s="14" t="s">
        <v>3</v>
      </c>
      <c r="H535" s="15">
        <f t="shared" si="155"/>
        <v>203.52</v>
      </c>
      <c r="I535" s="17"/>
      <c r="J535" s="18">
        <f t="shared" si="144"/>
        <v>617.98999999999944</v>
      </c>
      <c r="K535" s="19" t="str">
        <f t="shared" si="145"/>
        <v>-</v>
      </c>
      <c r="L535" s="20" t="str">
        <f t="shared" si="146"/>
        <v>0</v>
      </c>
      <c r="M535" s="13" t="str">
        <f t="shared" si="147"/>
        <v>=</v>
      </c>
      <c r="N535" s="23">
        <f t="shared" si="148"/>
        <v>0</v>
      </c>
      <c r="O535" s="21"/>
      <c r="P535" s="23">
        <f t="shared" si="149"/>
        <v>0</v>
      </c>
      <c r="Q535" s="10">
        <f t="shared" si="156"/>
        <v>508.0191532883353</v>
      </c>
      <c r="R535" s="24">
        <f t="shared" si="150"/>
        <v>0</v>
      </c>
      <c r="S535" s="25">
        <f>SUM($R$8:R535)</f>
        <v>-3.1791739401481984E-16</v>
      </c>
      <c r="T535" s="26">
        <f t="shared" si="151"/>
        <v>-1.6150812532304285E-13</v>
      </c>
      <c r="U535" s="27"/>
      <c r="V535" s="28">
        <f t="shared" si="152"/>
        <v>74284.800000000003</v>
      </c>
      <c r="W535" s="16"/>
      <c r="X535" s="11"/>
      <c r="Y535" s="16"/>
      <c r="AA535" s="46">
        <f t="shared" si="157"/>
        <v>0</v>
      </c>
      <c r="AB535" s="46" t="str">
        <f t="shared" si="158"/>
        <v>0</v>
      </c>
      <c r="AC535" s="46">
        <f t="shared" si="159"/>
        <v>13920</v>
      </c>
      <c r="AD535" s="46">
        <f t="shared" si="160"/>
        <v>4940</v>
      </c>
    </row>
    <row r="536" spans="1:30" x14ac:dyDescent="0.25">
      <c r="A536" s="16"/>
      <c r="B536" s="13">
        <v>529</v>
      </c>
      <c r="C536" s="47">
        <f t="shared" si="153"/>
        <v>43566</v>
      </c>
      <c r="D536" s="48">
        <f t="shared" si="154"/>
        <v>18960</v>
      </c>
      <c r="E536" s="14" t="s">
        <v>2</v>
      </c>
      <c r="F536" s="9">
        <f t="shared" si="161"/>
        <v>0.01</v>
      </c>
      <c r="G536" s="14" t="s">
        <v>3</v>
      </c>
      <c r="H536" s="15">
        <f t="shared" si="155"/>
        <v>203.52</v>
      </c>
      <c r="I536" s="17"/>
      <c r="J536" s="18">
        <f t="shared" si="144"/>
        <v>821.50999999999942</v>
      </c>
      <c r="K536" s="19" t="str">
        <f t="shared" si="145"/>
        <v>-</v>
      </c>
      <c r="L536" s="20" t="str">
        <f t="shared" si="146"/>
        <v>0</v>
      </c>
      <c r="M536" s="13" t="str">
        <f t="shared" si="147"/>
        <v>=</v>
      </c>
      <c r="N536" s="23">
        <f t="shared" si="148"/>
        <v>0</v>
      </c>
      <c r="O536" s="21"/>
      <c r="P536" s="23">
        <f t="shared" si="149"/>
        <v>0</v>
      </c>
      <c r="Q536" s="10">
        <f t="shared" si="156"/>
        <v>508.52717244162363</v>
      </c>
      <c r="R536" s="24">
        <f t="shared" si="150"/>
        <v>0</v>
      </c>
      <c r="S536" s="25">
        <f>SUM($R$8:R536)</f>
        <v>-3.1791739401481984E-16</v>
      </c>
      <c r="T536" s="26">
        <f t="shared" si="151"/>
        <v>-1.6166963344836589E-13</v>
      </c>
      <c r="U536" s="27"/>
      <c r="V536" s="28">
        <f t="shared" si="152"/>
        <v>74284.800000000003</v>
      </c>
      <c r="W536" s="16"/>
      <c r="X536" s="11"/>
      <c r="Y536" s="16"/>
      <c r="AA536" s="46">
        <f t="shared" si="157"/>
        <v>0</v>
      </c>
      <c r="AB536" s="46" t="str">
        <f t="shared" si="158"/>
        <v>0</v>
      </c>
      <c r="AC536" s="46">
        <f t="shared" si="159"/>
        <v>13920</v>
      </c>
      <c r="AD536" s="46">
        <f t="shared" si="160"/>
        <v>4940</v>
      </c>
    </row>
    <row r="537" spans="1:30" x14ac:dyDescent="0.25">
      <c r="A537" s="16"/>
      <c r="B537" s="13">
        <v>530</v>
      </c>
      <c r="C537" s="47">
        <f t="shared" si="153"/>
        <v>43567</v>
      </c>
      <c r="D537" s="48">
        <f t="shared" si="154"/>
        <v>18960</v>
      </c>
      <c r="E537" s="14" t="s">
        <v>2</v>
      </c>
      <c r="F537" s="9">
        <f t="shared" si="161"/>
        <v>0.01</v>
      </c>
      <c r="G537" s="14" t="s">
        <v>3</v>
      </c>
      <c r="H537" s="15">
        <f t="shared" si="155"/>
        <v>203.52</v>
      </c>
      <c r="I537" s="17"/>
      <c r="J537" s="18">
        <f t="shared" si="144"/>
        <v>1025.0299999999995</v>
      </c>
      <c r="K537" s="19" t="str">
        <f t="shared" si="145"/>
        <v>-</v>
      </c>
      <c r="L537" s="20">
        <f t="shared" si="146"/>
        <v>1020</v>
      </c>
      <c r="M537" s="13" t="str">
        <f t="shared" si="147"/>
        <v>=</v>
      </c>
      <c r="N537" s="23">
        <f t="shared" si="148"/>
        <v>5.029999999999518</v>
      </c>
      <c r="O537" s="21"/>
      <c r="P537" s="23">
        <f t="shared" si="149"/>
        <v>0</v>
      </c>
      <c r="Q537" s="10">
        <f t="shared" si="156"/>
        <v>509.03569961406527</v>
      </c>
      <c r="R537" s="24">
        <f t="shared" si="150"/>
        <v>0</v>
      </c>
      <c r="S537" s="25">
        <f>SUM($R$8:R537)</f>
        <v>-3.1791739401481984E-16</v>
      </c>
      <c r="T537" s="26">
        <f t="shared" si="151"/>
        <v>-1.6183130308181427E-13</v>
      </c>
      <c r="U537" s="27"/>
      <c r="V537" s="28">
        <f t="shared" si="152"/>
        <v>74284.800000000003</v>
      </c>
      <c r="W537" s="16"/>
      <c r="X537" s="11"/>
      <c r="Y537" s="16"/>
      <c r="AA537" s="46">
        <f t="shared" si="157"/>
        <v>0</v>
      </c>
      <c r="AB537" s="46" t="str">
        <f t="shared" si="158"/>
        <v>0</v>
      </c>
      <c r="AC537" s="46">
        <f t="shared" si="159"/>
        <v>14940</v>
      </c>
      <c r="AD537" s="46">
        <f t="shared" si="160"/>
        <v>4940</v>
      </c>
    </row>
    <row r="538" spans="1:30" x14ac:dyDescent="0.25">
      <c r="A538" s="16"/>
      <c r="B538" s="13">
        <v>531</v>
      </c>
      <c r="C538" s="47">
        <f t="shared" si="153"/>
        <v>43568</v>
      </c>
      <c r="D538" s="48">
        <f t="shared" si="154"/>
        <v>19980</v>
      </c>
      <c r="E538" s="14" t="s">
        <v>2</v>
      </c>
      <c r="F538" s="9">
        <f t="shared" si="161"/>
        <v>0.01</v>
      </c>
      <c r="G538" s="14" t="s">
        <v>3</v>
      </c>
      <c r="H538" s="15">
        <f t="shared" si="155"/>
        <v>214.74</v>
      </c>
      <c r="I538" s="17"/>
      <c r="J538" s="18">
        <f t="shared" si="144"/>
        <v>219.76999999999953</v>
      </c>
      <c r="K538" s="19" t="str">
        <f t="shared" si="145"/>
        <v>-</v>
      </c>
      <c r="L538" s="20" t="str">
        <f t="shared" si="146"/>
        <v>0</v>
      </c>
      <c r="M538" s="13" t="str">
        <f t="shared" si="147"/>
        <v>=</v>
      </c>
      <c r="N538" s="23">
        <f t="shared" si="148"/>
        <v>0</v>
      </c>
      <c r="O538" s="21"/>
      <c r="P538" s="23">
        <f t="shared" si="149"/>
        <v>0</v>
      </c>
      <c r="Q538" s="10">
        <f t="shared" si="156"/>
        <v>509.54473531367933</v>
      </c>
      <c r="R538" s="24">
        <f t="shared" si="150"/>
        <v>0</v>
      </c>
      <c r="S538" s="25">
        <f>SUM($R$8:R538)</f>
        <v>-3.1791739401481984E-16</v>
      </c>
      <c r="T538" s="26">
        <f t="shared" si="151"/>
        <v>-1.6199313438489607E-13</v>
      </c>
      <c r="U538" s="27"/>
      <c r="V538" s="28">
        <f t="shared" si="152"/>
        <v>78380.100000000006</v>
      </c>
      <c r="W538" s="16"/>
      <c r="X538" s="11"/>
      <c r="Y538" s="16"/>
      <c r="AA538" s="46">
        <f t="shared" si="157"/>
        <v>0</v>
      </c>
      <c r="AB538" s="46" t="str">
        <f t="shared" si="158"/>
        <v>0</v>
      </c>
      <c r="AC538" s="46">
        <f t="shared" si="159"/>
        <v>14940</v>
      </c>
      <c r="AD538" s="46">
        <f t="shared" si="160"/>
        <v>4940</v>
      </c>
    </row>
    <row r="539" spans="1:30" x14ac:dyDescent="0.25">
      <c r="A539" s="16"/>
      <c r="B539" s="13">
        <v>532</v>
      </c>
      <c r="C539" s="47">
        <f t="shared" si="153"/>
        <v>43569</v>
      </c>
      <c r="D539" s="48">
        <f t="shared" si="154"/>
        <v>19980</v>
      </c>
      <c r="E539" s="14" t="s">
        <v>2</v>
      </c>
      <c r="F539" s="9">
        <f t="shared" si="161"/>
        <v>0.01</v>
      </c>
      <c r="G539" s="14" t="s">
        <v>3</v>
      </c>
      <c r="H539" s="15">
        <f t="shared" si="155"/>
        <v>214.74</v>
      </c>
      <c r="I539" s="17"/>
      <c r="J539" s="18">
        <f t="shared" si="144"/>
        <v>434.50999999999954</v>
      </c>
      <c r="K539" s="19" t="str">
        <f t="shared" si="145"/>
        <v>-</v>
      </c>
      <c r="L539" s="20" t="str">
        <f t="shared" si="146"/>
        <v>0</v>
      </c>
      <c r="M539" s="13" t="str">
        <f t="shared" si="147"/>
        <v>=</v>
      </c>
      <c r="N539" s="23">
        <f t="shared" si="148"/>
        <v>0</v>
      </c>
      <c r="O539" s="21"/>
      <c r="P539" s="23">
        <f t="shared" si="149"/>
        <v>0</v>
      </c>
      <c r="Q539" s="10">
        <f t="shared" si="156"/>
        <v>510.05428004899301</v>
      </c>
      <c r="R539" s="24">
        <f t="shared" si="150"/>
        <v>0</v>
      </c>
      <c r="S539" s="25">
        <f>SUM($R$8:R539)</f>
        <v>-3.1791739401481984E-16</v>
      </c>
      <c r="T539" s="26">
        <f t="shared" si="151"/>
        <v>-1.6215512751928097E-13</v>
      </c>
      <c r="U539" s="27"/>
      <c r="V539" s="28">
        <f t="shared" si="152"/>
        <v>78380.100000000006</v>
      </c>
      <c r="W539" s="16"/>
      <c r="X539" s="11"/>
      <c r="Y539" s="16"/>
      <c r="AA539" s="46">
        <f t="shared" si="157"/>
        <v>0</v>
      </c>
      <c r="AB539" s="46" t="str">
        <f t="shared" si="158"/>
        <v>0</v>
      </c>
      <c r="AC539" s="46">
        <f t="shared" si="159"/>
        <v>14940</v>
      </c>
      <c r="AD539" s="46">
        <f t="shared" si="160"/>
        <v>4940</v>
      </c>
    </row>
    <row r="540" spans="1:30" x14ac:dyDescent="0.25">
      <c r="A540" s="16"/>
      <c r="B540" s="13">
        <v>533</v>
      </c>
      <c r="C540" s="47">
        <f t="shared" si="153"/>
        <v>43570</v>
      </c>
      <c r="D540" s="48">
        <f t="shared" si="154"/>
        <v>19980</v>
      </c>
      <c r="E540" s="14" t="s">
        <v>2</v>
      </c>
      <c r="F540" s="9">
        <f t="shared" si="161"/>
        <v>0.01</v>
      </c>
      <c r="G540" s="14" t="s">
        <v>3</v>
      </c>
      <c r="H540" s="15">
        <f t="shared" si="155"/>
        <v>214.74</v>
      </c>
      <c r="I540" s="17"/>
      <c r="J540" s="18">
        <f t="shared" si="144"/>
        <v>649.24999999999955</v>
      </c>
      <c r="K540" s="19" t="str">
        <f t="shared" si="145"/>
        <v>-</v>
      </c>
      <c r="L540" s="20" t="str">
        <f t="shared" si="146"/>
        <v>0</v>
      </c>
      <c r="M540" s="13" t="str">
        <f t="shared" si="147"/>
        <v>=</v>
      </c>
      <c r="N540" s="23">
        <f t="shared" si="148"/>
        <v>0</v>
      </c>
      <c r="O540" s="21"/>
      <c r="P540" s="23">
        <f t="shared" si="149"/>
        <v>0</v>
      </c>
      <c r="Q540" s="10">
        <f t="shared" si="156"/>
        <v>510.56433432904203</v>
      </c>
      <c r="R540" s="24">
        <f t="shared" si="150"/>
        <v>0</v>
      </c>
      <c r="S540" s="25">
        <f>SUM($R$8:R540)</f>
        <v>-3.1791739401481984E-16</v>
      </c>
      <c r="T540" s="26">
        <f t="shared" si="151"/>
        <v>-1.6231728264680026E-13</v>
      </c>
      <c r="U540" s="27"/>
      <c r="V540" s="28">
        <f t="shared" si="152"/>
        <v>78380.100000000006</v>
      </c>
      <c r="W540" s="16"/>
      <c r="X540" s="11"/>
      <c r="Y540" s="16"/>
      <c r="AA540" s="46">
        <f t="shared" si="157"/>
        <v>0</v>
      </c>
      <c r="AB540" s="46" t="str">
        <f t="shared" si="158"/>
        <v>0</v>
      </c>
      <c r="AC540" s="46">
        <f t="shared" si="159"/>
        <v>14940</v>
      </c>
      <c r="AD540" s="46">
        <f t="shared" si="160"/>
        <v>4940</v>
      </c>
    </row>
    <row r="541" spans="1:30" x14ac:dyDescent="0.25">
      <c r="A541" s="16"/>
      <c r="B541" s="13">
        <v>534</v>
      </c>
      <c r="C541" s="47">
        <f t="shared" si="153"/>
        <v>43571</v>
      </c>
      <c r="D541" s="48">
        <f t="shared" si="154"/>
        <v>19980</v>
      </c>
      <c r="E541" s="14" t="s">
        <v>2</v>
      </c>
      <c r="F541" s="9">
        <f t="shared" si="161"/>
        <v>0.01</v>
      </c>
      <c r="G541" s="14" t="s">
        <v>3</v>
      </c>
      <c r="H541" s="15">
        <f t="shared" si="155"/>
        <v>214.74</v>
      </c>
      <c r="I541" s="17"/>
      <c r="J541" s="18">
        <f t="shared" si="144"/>
        <v>863.98999999999955</v>
      </c>
      <c r="K541" s="19" t="str">
        <f t="shared" si="145"/>
        <v>-</v>
      </c>
      <c r="L541" s="20" t="str">
        <f t="shared" si="146"/>
        <v>0</v>
      </c>
      <c r="M541" s="13" t="str">
        <f t="shared" si="147"/>
        <v>=</v>
      </c>
      <c r="N541" s="23">
        <f t="shared" si="148"/>
        <v>0</v>
      </c>
      <c r="O541" s="21"/>
      <c r="P541" s="23">
        <f t="shared" si="149"/>
        <v>0</v>
      </c>
      <c r="Q541" s="10">
        <f t="shared" si="156"/>
        <v>511.07489866337107</v>
      </c>
      <c r="R541" s="24">
        <f t="shared" si="150"/>
        <v>0</v>
      </c>
      <c r="S541" s="25">
        <f>SUM($R$8:R541)</f>
        <v>-3.1791739401481984E-16</v>
      </c>
      <c r="T541" s="26">
        <f t="shared" si="151"/>
        <v>-1.6247959992944706E-13</v>
      </c>
      <c r="U541" s="27"/>
      <c r="V541" s="28">
        <f t="shared" si="152"/>
        <v>78380.100000000006</v>
      </c>
      <c r="W541" s="16"/>
      <c r="X541" s="11"/>
      <c r="Y541" s="16"/>
      <c r="AA541" s="46">
        <f t="shared" si="157"/>
        <v>0</v>
      </c>
      <c r="AB541" s="46" t="str">
        <f t="shared" si="158"/>
        <v>0</v>
      </c>
      <c r="AC541" s="46">
        <f t="shared" si="159"/>
        <v>14940</v>
      </c>
      <c r="AD541" s="46">
        <f t="shared" si="160"/>
        <v>4940</v>
      </c>
    </row>
    <row r="542" spans="1:30" x14ac:dyDescent="0.25">
      <c r="A542" s="16"/>
      <c r="B542" s="13">
        <v>535</v>
      </c>
      <c r="C542" s="47">
        <f t="shared" si="153"/>
        <v>43572</v>
      </c>
      <c r="D542" s="48">
        <f t="shared" si="154"/>
        <v>19980</v>
      </c>
      <c r="E542" s="14" t="s">
        <v>2</v>
      </c>
      <c r="F542" s="9">
        <f t="shared" si="161"/>
        <v>0.01</v>
      </c>
      <c r="G542" s="14" t="s">
        <v>3</v>
      </c>
      <c r="H542" s="15">
        <f t="shared" si="155"/>
        <v>214.74</v>
      </c>
      <c r="I542" s="17"/>
      <c r="J542" s="18">
        <f t="shared" si="144"/>
        <v>1078.7299999999996</v>
      </c>
      <c r="K542" s="19" t="str">
        <f t="shared" si="145"/>
        <v>-</v>
      </c>
      <c r="L542" s="20">
        <f t="shared" si="146"/>
        <v>1070</v>
      </c>
      <c r="M542" s="13" t="str">
        <f t="shared" si="147"/>
        <v>=</v>
      </c>
      <c r="N542" s="23">
        <f t="shared" si="148"/>
        <v>8.7299999999995634</v>
      </c>
      <c r="O542" s="21"/>
      <c r="P542" s="23">
        <f t="shared" si="149"/>
        <v>0</v>
      </c>
      <c r="Q542" s="10">
        <f t="shared" si="156"/>
        <v>511.58597356203444</v>
      </c>
      <c r="R542" s="24">
        <f t="shared" si="150"/>
        <v>0</v>
      </c>
      <c r="S542" s="25">
        <f>SUM($R$8:R542)</f>
        <v>-3.1791739401481984E-16</v>
      </c>
      <c r="T542" s="26">
        <f t="shared" si="151"/>
        <v>-1.6264207952937652E-13</v>
      </c>
      <c r="U542" s="27"/>
      <c r="V542" s="28">
        <f t="shared" si="152"/>
        <v>78380.100000000006</v>
      </c>
      <c r="W542" s="16"/>
      <c r="X542" s="11"/>
      <c r="Y542" s="16"/>
      <c r="AA542" s="46">
        <f t="shared" si="157"/>
        <v>0</v>
      </c>
      <c r="AB542" s="46" t="str">
        <f t="shared" si="158"/>
        <v>0</v>
      </c>
      <c r="AC542" s="46">
        <f t="shared" si="159"/>
        <v>16010</v>
      </c>
      <c r="AD542" s="46">
        <f t="shared" si="160"/>
        <v>4940</v>
      </c>
    </row>
    <row r="543" spans="1:30" x14ac:dyDescent="0.25">
      <c r="A543" s="16"/>
      <c r="B543" s="13">
        <v>536</v>
      </c>
      <c r="C543" s="47">
        <f t="shared" si="153"/>
        <v>43573</v>
      </c>
      <c r="D543" s="48">
        <f t="shared" si="154"/>
        <v>21050</v>
      </c>
      <c r="E543" s="14" t="s">
        <v>2</v>
      </c>
      <c r="F543" s="9">
        <f t="shared" si="161"/>
        <v>0.01</v>
      </c>
      <c r="G543" s="14" t="s">
        <v>3</v>
      </c>
      <c r="H543" s="15">
        <f t="shared" si="155"/>
        <v>226.51</v>
      </c>
      <c r="I543" s="17"/>
      <c r="J543" s="18">
        <f t="shared" si="144"/>
        <v>235.23999999999955</v>
      </c>
      <c r="K543" s="19" t="str">
        <f t="shared" si="145"/>
        <v>-</v>
      </c>
      <c r="L543" s="20" t="str">
        <f t="shared" si="146"/>
        <v>0</v>
      </c>
      <c r="M543" s="13" t="str">
        <f t="shared" si="147"/>
        <v>=</v>
      </c>
      <c r="N543" s="23">
        <f t="shared" si="148"/>
        <v>0</v>
      </c>
      <c r="O543" s="21"/>
      <c r="P543" s="23">
        <f t="shared" si="149"/>
        <v>0</v>
      </c>
      <c r="Q543" s="10">
        <f t="shared" si="156"/>
        <v>512.09755953559647</v>
      </c>
      <c r="R543" s="24">
        <f t="shared" si="150"/>
        <v>0</v>
      </c>
      <c r="S543" s="25">
        <f>SUM($R$8:R543)</f>
        <v>-3.1791739401481984E-16</v>
      </c>
      <c r="T543" s="26">
        <f t="shared" si="151"/>
        <v>-1.6280472160890588E-13</v>
      </c>
      <c r="U543" s="27"/>
      <c r="V543" s="28">
        <f t="shared" si="152"/>
        <v>82676.149999999994</v>
      </c>
      <c r="W543" s="16"/>
      <c r="X543" s="11"/>
      <c r="Y543" s="16"/>
      <c r="AA543" s="46">
        <f t="shared" si="157"/>
        <v>0</v>
      </c>
      <c r="AB543" s="46" t="str">
        <f t="shared" si="158"/>
        <v>0</v>
      </c>
      <c r="AC543" s="46">
        <f t="shared" si="159"/>
        <v>16010</v>
      </c>
      <c r="AD543" s="46">
        <f t="shared" si="160"/>
        <v>4940</v>
      </c>
    </row>
    <row r="544" spans="1:30" x14ac:dyDescent="0.25">
      <c r="A544" s="16"/>
      <c r="B544" s="13">
        <v>537</v>
      </c>
      <c r="C544" s="47">
        <f t="shared" si="153"/>
        <v>43574</v>
      </c>
      <c r="D544" s="48">
        <f t="shared" si="154"/>
        <v>21050</v>
      </c>
      <c r="E544" s="14" t="s">
        <v>2</v>
      </c>
      <c r="F544" s="9">
        <f t="shared" si="161"/>
        <v>0.01</v>
      </c>
      <c r="G544" s="14" t="s">
        <v>3</v>
      </c>
      <c r="H544" s="15">
        <f t="shared" si="155"/>
        <v>226.51</v>
      </c>
      <c r="I544" s="17"/>
      <c r="J544" s="18">
        <f t="shared" si="144"/>
        <v>461.74999999999955</v>
      </c>
      <c r="K544" s="19" t="str">
        <f t="shared" si="145"/>
        <v>-</v>
      </c>
      <c r="L544" s="20" t="str">
        <f t="shared" si="146"/>
        <v>0</v>
      </c>
      <c r="M544" s="13" t="str">
        <f t="shared" si="147"/>
        <v>=</v>
      </c>
      <c r="N544" s="23">
        <f t="shared" si="148"/>
        <v>0</v>
      </c>
      <c r="O544" s="21"/>
      <c r="P544" s="23">
        <f t="shared" si="149"/>
        <v>0</v>
      </c>
      <c r="Q544" s="10">
        <f t="shared" si="156"/>
        <v>512.60965709513209</v>
      </c>
      <c r="R544" s="24">
        <f t="shared" si="150"/>
        <v>0</v>
      </c>
      <c r="S544" s="25">
        <f>SUM($R$8:R544)</f>
        <v>-3.1791739401481984E-16</v>
      </c>
      <c r="T544" s="26">
        <f t="shared" si="151"/>
        <v>-1.6296752633051479E-13</v>
      </c>
      <c r="U544" s="27"/>
      <c r="V544" s="28">
        <f t="shared" si="152"/>
        <v>82676.149999999994</v>
      </c>
      <c r="W544" s="16"/>
      <c r="X544" s="11"/>
      <c r="Y544" s="16"/>
      <c r="AA544" s="46">
        <f t="shared" si="157"/>
        <v>0</v>
      </c>
      <c r="AB544" s="46" t="str">
        <f t="shared" si="158"/>
        <v>0</v>
      </c>
      <c r="AC544" s="46">
        <f t="shared" si="159"/>
        <v>16010</v>
      </c>
      <c r="AD544" s="46">
        <f t="shared" si="160"/>
        <v>4940</v>
      </c>
    </row>
    <row r="545" spans="1:30" x14ac:dyDescent="0.25">
      <c r="A545" s="16"/>
      <c r="B545" s="13">
        <v>538</v>
      </c>
      <c r="C545" s="47">
        <f t="shared" si="153"/>
        <v>43575</v>
      </c>
      <c r="D545" s="48">
        <f t="shared" si="154"/>
        <v>21050</v>
      </c>
      <c r="E545" s="14" t="s">
        <v>2</v>
      </c>
      <c r="F545" s="9">
        <f t="shared" si="161"/>
        <v>0.01</v>
      </c>
      <c r="G545" s="14" t="s">
        <v>3</v>
      </c>
      <c r="H545" s="15">
        <f t="shared" si="155"/>
        <v>226.51</v>
      </c>
      <c r="I545" s="17"/>
      <c r="J545" s="18">
        <f t="shared" si="144"/>
        <v>688.25999999999954</v>
      </c>
      <c r="K545" s="19" t="str">
        <f t="shared" si="145"/>
        <v>-</v>
      </c>
      <c r="L545" s="20" t="str">
        <f t="shared" si="146"/>
        <v>0</v>
      </c>
      <c r="M545" s="13" t="str">
        <f t="shared" si="147"/>
        <v>=</v>
      </c>
      <c r="N545" s="23">
        <f t="shared" si="148"/>
        <v>0</v>
      </c>
      <c r="O545" s="21"/>
      <c r="P545" s="23">
        <f t="shared" si="149"/>
        <v>0</v>
      </c>
      <c r="Q545" s="10">
        <f t="shared" si="156"/>
        <v>513.12226675222723</v>
      </c>
      <c r="R545" s="24">
        <f t="shared" si="150"/>
        <v>0</v>
      </c>
      <c r="S545" s="25">
        <f>SUM($R$8:R545)</f>
        <v>-3.1791739401481984E-16</v>
      </c>
      <c r="T545" s="26">
        <f t="shared" si="151"/>
        <v>-1.6313049385684531E-13</v>
      </c>
      <c r="U545" s="27"/>
      <c r="V545" s="28">
        <f t="shared" si="152"/>
        <v>82676.149999999994</v>
      </c>
      <c r="W545" s="16"/>
      <c r="X545" s="11"/>
      <c r="Y545" s="16"/>
      <c r="AA545" s="46">
        <f t="shared" si="157"/>
        <v>0</v>
      </c>
      <c r="AB545" s="46" t="str">
        <f t="shared" si="158"/>
        <v>0</v>
      </c>
      <c r="AC545" s="46">
        <f t="shared" si="159"/>
        <v>16010</v>
      </c>
      <c r="AD545" s="46">
        <f t="shared" si="160"/>
        <v>4940</v>
      </c>
    </row>
    <row r="546" spans="1:30" x14ac:dyDescent="0.25">
      <c r="A546" s="16"/>
      <c r="B546" s="13">
        <v>539</v>
      </c>
      <c r="C546" s="47">
        <f t="shared" si="153"/>
        <v>43576</v>
      </c>
      <c r="D546" s="48">
        <f t="shared" si="154"/>
        <v>21050</v>
      </c>
      <c r="E546" s="14" t="s">
        <v>2</v>
      </c>
      <c r="F546" s="9">
        <f t="shared" si="161"/>
        <v>0.01</v>
      </c>
      <c r="G546" s="14" t="s">
        <v>3</v>
      </c>
      <c r="H546" s="15">
        <f t="shared" si="155"/>
        <v>226.51</v>
      </c>
      <c r="I546" s="17"/>
      <c r="J546" s="18">
        <f t="shared" si="144"/>
        <v>914.76999999999953</v>
      </c>
      <c r="K546" s="19" t="str">
        <f t="shared" si="145"/>
        <v>-</v>
      </c>
      <c r="L546" s="20" t="str">
        <f t="shared" si="146"/>
        <v>0</v>
      </c>
      <c r="M546" s="13" t="str">
        <f t="shared" si="147"/>
        <v>=</v>
      </c>
      <c r="N546" s="23">
        <f t="shared" si="148"/>
        <v>0</v>
      </c>
      <c r="O546" s="21"/>
      <c r="P546" s="23">
        <f t="shared" si="149"/>
        <v>0</v>
      </c>
      <c r="Q546" s="10">
        <f t="shared" si="156"/>
        <v>513.63538901897948</v>
      </c>
      <c r="R546" s="24">
        <f t="shared" si="150"/>
        <v>0</v>
      </c>
      <c r="S546" s="25">
        <f>SUM($R$8:R546)</f>
        <v>-3.1791739401481984E-16</v>
      </c>
      <c r="T546" s="26">
        <f t="shared" si="151"/>
        <v>-1.6329362435070217E-13</v>
      </c>
      <c r="U546" s="27"/>
      <c r="V546" s="28">
        <f t="shared" si="152"/>
        <v>82676.149999999994</v>
      </c>
      <c r="W546" s="16"/>
      <c r="X546" s="11"/>
      <c r="Y546" s="16"/>
      <c r="AA546" s="46">
        <f t="shared" si="157"/>
        <v>0</v>
      </c>
      <c r="AB546" s="46" t="str">
        <f t="shared" si="158"/>
        <v>0</v>
      </c>
      <c r="AC546" s="46">
        <f t="shared" si="159"/>
        <v>16010</v>
      </c>
      <c r="AD546" s="46">
        <f t="shared" si="160"/>
        <v>4940</v>
      </c>
    </row>
    <row r="547" spans="1:30" x14ac:dyDescent="0.25">
      <c r="A547" s="16"/>
      <c r="B547" s="13">
        <v>540</v>
      </c>
      <c r="C547" s="47">
        <f t="shared" si="153"/>
        <v>43577</v>
      </c>
      <c r="D547" s="48">
        <f t="shared" si="154"/>
        <v>21050</v>
      </c>
      <c r="E547" s="14" t="s">
        <v>2</v>
      </c>
      <c r="F547" s="9">
        <f t="shared" si="161"/>
        <v>0.01</v>
      </c>
      <c r="G547" s="14" t="s">
        <v>3</v>
      </c>
      <c r="H547" s="15">
        <f t="shared" si="155"/>
        <v>226.51</v>
      </c>
      <c r="I547" s="17"/>
      <c r="J547" s="18">
        <f t="shared" si="144"/>
        <v>1141.2799999999995</v>
      </c>
      <c r="K547" s="19" t="str">
        <f t="shared" si="145"/>
        <v>-</v>
      </c>
      <c r="L547" s="20">
        <f t="shared" si="146"/>
        <v>1140</v>
      </c>
      <c r="M547" s="13" t="str">
        <f t="shared" si="147"/>
        <v>=</v>
      </c>
      <c r="N547" s="23">
        <f t="shared" si="148"/>
        <v>1.279999999999518</v>
      </c>
      <c r="O547" s="21"/>
      <c r="P547" s="23">
        <f t="shared" si="149"/>
        <v>0</v>
      </c>
      <c r="Q547" s="10">
        <f t="shared" si="156"/>
        <v>514.14902440799847</v>
      </c>
      <c r="R547" s="24">
        <f t="shared" si="150"/>
        <v>0</v>
      </c>
      <c r="S547" s="25">
        <f>SUM($R$8:R547)</f>
        <v>-3.1791739401481984E-16</v>
      </c>
      <c r="T547" s="26">
        <f t="shared" si="151"/>
        <v>-1.6345691797505287E-13</v>
      </c>
      <c r="U547" s="27"/>
      <c r="V547" s="28">
        <f t="shared" si="152"/>
        <v>82676.149999999994</v>
      </c>
      <c r="W547" s="16"/>
      <c r="X547" s="11"/>
      <c r="Y547" s="16"/>
      <c r="AA547" s="46">
        <f t="shared" si="157"/>
        <v>0</v>
      </c>
      <c r="AB547" s="46" t="str">
        <f t="shared" si="158"/>
        <v>0</v>
      </c>
      <c r="AC547" s="46">
        <f t="shared" si="159"/>
        <v>17150</v>
      </c>
      <c r="AD547" s="46">
        <f t="shared" si="160"/>
        <v>4940</v>
      </c>
    </row>
    <row r="548" spans="1:30" x14ac:dyDescent="0.25">
      <c r="A548" s="16"/>
      <c r="B548" s="13">
        <v>541</v>
      </c>
      <c r="C548" s="47">
        <f t="shared" si="153"/>
        <v>43578</v>
      </c>
      <c r="D548" s="48">
        <f t="shared" si="154"/>
        <v>22190</v>
      </c>
      <c r="E548" s="14" t="s">
        <v>2</v>
      </c>
      <c r="F548" s="9">
        <f t="shared" si="161"/>
        <v>0.01</v>
      </c>
      <c r="G548" s="14" t="s">
        <v>3</v>
      </c>
      <c r="H548" s="15">
        <f t="shared" si="155"/>
        <v>239.04999999999998</v>
      </c>
      <c r="I548" s="17"/>
      <c r="J548" s="18">
        <f t="shared" si="144"/>
        <v>240.3299999999995</v>
      </c>
      <c r="K548" s="19" t="str">
        <f t="shared" si="145"/>
        <v>-</v>
      </c>
      <c r="L548" s="20" t="str">
        <f t="shared" si="146"/>
        <v>0</v>
      </c>
      <c r="M548" s="13" t="str">
        <f t="shared" si="147"/>
        <v>=</v>
      </c>
      <c r="N548" s="23">
        <f t="shared" si="148"/>
        <v>0</v>
      </c>
      <c r="O548" s="21"/>
      <c r="P548" s="23">
        <f t="shared" si="149"/>
        <v>-2.8421709430404007E-14</v>
      </c>
      <c r="Q548" s="10">
        <f t="shared" si="156"/>
        <v>514.66317343240644</v>
      </c>
      <c r="R548" s="24">
        <f t="shared" si="150"/>
        <v>-5.5223903511209333E-17</v>
      </c>
      <c r="S548" s="25">
        <f>SUM($R$8:R548)</f>
        <v>-3.7314129752602915E-16</v>
      </c>
      <c r="T548" s="26">
        <f t="shared" si="151"/>
        <v>-1.9204208432343192E-13</v>
      </c>
      <c r="U548" s="27"/>
      <c r="V548" s="28">
        <f t="shared" si="152"/>
        <v>87253.25</v>
      </c>
      <c r="W548" s="16"/>
      <c r="X548" s="11"/>
      <c r="Y548" s="16"/>
      <c r="AA548" s="46">
        <f t="shared" si="157"/>
        <v>0</v>
      </c>
      <c r="AB548" s="46" t="str">
        <f t="shared" si="158"/>
        <v>0</v>
      </c>
      <c r="AC548" s="46">
        <f t="shared" si="159"/>
        <v>17150</v>
      </c>
      <c r="AD548" s="46">
        <f t="shared" si="160"/>
        <v>4940</v>
      </c>
    </row>
    <row r="549" spans="1:30" x14ac:dyDescent="0.25">
      <c r="A549" s="16"/>
      <c r="B549" s="13">
        <v>542</v>
      </c>
      <c r="C549" s="47">
        <f t="shared" si="153"/>
        <v>43579</v>
      </c>
      <c r="D549" s="48">
        <f t="shared" si="154"/>
        <v>22190</v>
      </c>
      <c r="E549" s="14" t="s">
        <v>2</v>
      </c>
      <c r="F549" s="9">
        <f t="shared" si="161"/>
        <v>0.01</v>
      </c>
      <c r="G549" s="14" t="s">
        <v>3</v>
      </c>
      <c r="H549" s="15">
        <f t="shared" si="155"/>
        <v>239.04999999999998</v>
      </c>
      <c r="I549" s="17"/>
      <c r="J549" s="18">
        <f t="shared" si="144"/>
        <v>479.37999999999954</v>
      </c>
      <c r="K549" s="19" t="str">
        <f t="shared" si="145"/>
        <v>-</v>
      </c>
      <c r="L549" s="20" t="str">
        <f t="shared" si="146"/>
        <v>0</v>
      </c>
      <c r="M549" s="13" t="str">
        <f t="shared" si="147"/>
        <v>=</v>
      </c>
      <c r="N549" s="23">
        <f t="shared" si="148"/>
        <v>0</v>
      </c>
      <c r="O549" s="21"/>
      <c r="P549" s="23">
        <f t="shared" si="149"/>
        <v>-2.8421709430404007E-14</v>
      </c>
      <c r="Q549" s="10">
        <f t="shared" si="156"/>
        <v>515.17783660583882</v>
      </c>
      <c r="R549" s="24">
        <f t="shared" si="150"/>
        <v>-5.5168734776432904E-17</v>
      </c>
      <c r="S549" s="25">
        <f>SUM($R$8:R549)</f>
        <v>-4.2831003230246208E-16</v>
      </c>
      <c r="T549" s="26">
        <f t="shared" si="151"/>
        <v>-2.2065583583815935E-13</v>
      </c>
      <c r="U549" s="27"/>
      <c r="V549" s="28">
        <f t="shared" si="152"/>
        <v>87253.25</v>
      </c>
      <c r="W549" s="16"/>
      <c r="X549" s="11"/>
      <c r="Y549" s="16"/>
      <c r="AA549" s="46">
        <f t="shared" si="157"/>
        <v>0</v>
      </c>
      <c r="AB549" s="46" t="str">
        <f t="shared" si="158"/>
        <v>0</v>
      </c>
      <c r="AC549" s="46">
        <f t="shared" si="159"/>
        <v>17150</v>
      </c>
      <c r="AD549" s="46">
        <f t="shared" si="160"/>
        <v>4940</v>
      </c>
    </row>
    <row r="550" spans="1:30" x14ac:dyDescent="0.25">
      <c r="A550" s="16"/>
      <c r="B550" s="13">
        <v>543</v>
      </c>
      <c r="C550" s="47">
        <f t="shared" si="153"/>
        <v>43580</v>
      </c>
      <c r="D550" s="48">
        <f t="shared" si="154"/>
        <v>22190</v>
      </c>
      <c r="E550" s="14" t="s">
        <v>2</v>
      </c>
      <c r="F550" s="9">
        <f t="shared" si="161"/>
        <v>0.01</v>
      </c>
      <c r="G550" s="14" t="s">
        <v>3</v>
      </c>
      <c r="H550" s="15">
        <f t="shared" si="155"/>
        <v>239.04999999999998</v>
      </c>
      <c r="I550" s="17"/>
      <c r="J550" s="18">
        <f t="shared" si="144"/>
        <v>718.4299999999995</v>
      </c>
      <c r="K550" s="19" t="str">
        <f t="shared" si="145"/>
        <v>-</v>
      </c>
      <c r="L550" s="20" t="str">
        <f t="shared" si="146"/>
        <v>0</v>
      </c>
      <c r="M550" s="13" t="str">
        <f t="shared" si="147"/>
        <v>=</v>
      </c>
      <c r="N550" s="23">
        <f t="shared" si="148"/>
        <v>0</v>
      </c>
      <c r="O550" s="21"/>
      <c r="P550" s="23">
        <f t="shared" si="149"/>
        <v>-2.8421709430404007E-14</v>
      </c>
      <c r="Q550" s="10">
        <f t="shared" si="156"/>
        <v>515.69301444244468</v>
      </c>
      <c r="R550" s="24">
        <f t="shared" si="150"/>
        <v>-5.5113621155277624E-17</v>
      </c>
      <c r="S550" s="25">
        <f>SUM($R$8:R550)</f>
        <v>-4.8342365345773966E-16</v>
      </c>
      <c r="T550" s="26">
        <f t="shared" si="151"/>
        <v>-2.4929820110440151E-13</v>
      </c>
      <c r="U550" s="27"/>
      <c r="V550" s="28">
        <f t="shared" si="152"/>
        <v>87253.25</v>
      </c>
      <c r="W550" s="16"/>
      <c r="X550" s="11"/>
      <c r="Y550" s="16"/>
      <c r="AA550" s="46">
        <f t="shared" si="157"/>
        <v>0</v>
      </c>
      <c r="AB550" s="46" t="str">
        <f t="shared" si="158"/>
        <v>0</v>
      </c>
      <c r="AC550" s="46">
        <f t="shared" si="159"/>
        <v>17150</v>
      </c>
      <c r="AD550" s="46">
        <f t="shared" si="160"/>
        <v>4940</v>
      </c>
    </row>
    <row r="551" spans="1:30" x14ac:dyDescent="0.25">
      <c r="A551" s="16"/>
      <c r="B551" s="13">
        <v>544</v>
      </c>
      <c r="C551" s="47">
        <f t="shared" si="153"/>
        <v>43581</v>
      </c>
      <c r="D551" s="48">
        <f t="shared" si="154"/>
        <v>22190</v>
      </c>
      <c r="E551" s="14" t="s">
        <v>2</v>
      </c>
      <c r="F551" s="9">
        <f t="shared" si="161"/>
        <v>0.01</v>
      </c>
      <c r="G551" s="14" t="s">
        <v>3</v>
      </c>
      <c r="H551" s="15">
        <f t="shared" si="155"/>
        <v>239.04999999999998</v>
      </c>
      <c r="I551" s="17"/>
      <c r="J551" s="18">
        <f t="shared" si="144"/>
        <v>957.47999999999945</v>
      </c>
      <c r="K551" s="19" t="str">
        <f t="shared" si="145"/>
        <v>-</v>
      </c>
      <c r="L551" s="20" t="str">
        <f t="shared" si="146"/>
        <v>0</v>
      </c>
      <c r="M551" s="13" t="str">
        <f t="shared" si="147"/>
        <v>=</v>
      </c>
      <c r="N551" s="23">
        <f t="shared" si="148"/>
        <v>0</v>
      </c>
      <c r="O551" s="21"/>
      <c r="P551" s="23">
        <f t="shared" si="149"/>
        <v>-2.8421709430404007E-14</v>
      </c>
      <c r="Q551" s="10">
        <f t="shared" si="156"/>
        <v>516.20870745688717</v>
      </c>
      <c r="R551" s="24">
        <f t="shared" si="150"/>
        <v>-5.5058562592684933E-17</v>
      </c>
      <c r="S551" s="25">
        <f>SUM($R$8:R551)</f>
        <v>-5.3848221605042462E-16</v>
      </c>
      <c r="T551" s="26">
        <f t="shared" si="151"/>
        <v>-2.7796920873590995E-13</v>
      </c>
      <c r="U551" s="27"/>
      <c r="V551" s="28">
        <f t="shared" si="152"/>
        <v>87253.25</v>
      </c>
      <c r="W551" s="16"/>
      <c r="X551" s="11"/>
      <c r="Y551" s="16"/>
      <c r="AA551" s="46">
        <f t="shared" si="157"/>
        <v>0</v>
      </c>
      <c r="AB551" s="46" t="str">
        <f t="shared" si="158"/>
        <v>0</v>
      </c>
      <c r="AC551" s="46">
        <f t="shared" si="159"/>
        <v>17150</v>
      </c>
      <c r="AD551" s="46">
        <f t="shared" si="160"/>
        <v>4940</v>
      </c>
    </row>
    <row r="552" spans="1:30" x14ac:dyDescent="0.25">
      <c r="A552" s="16"/>
      <c r="B552" s="13">
        <v>545</v>
      </c>
      <c r="C552" s="47">
        <f t="shared" si="153"/>
        <v>43582</v>
      </c>
      <c r="D552" s="48">
        <f t="shared" si="154"/>
        <v>22190</v>
      </c>
      <c r="E552" s="14" t="s">
        <v>2</v>
      </c>
      <c r="F552" s="9">
        <f t="shared" si="161"/>
        <v>0.01</v>
      </c>
      <c r="G552" s="14" t="s">
        <v>3</v>
      </c>
      <c r="H552" s="15">
        <f t="shared" si="155"/>
        <v>239.04999999999998</v>
      </c>
      <c r="I552" s="17"/>
      <c r="J552" s="18">
        <f t="shared" si="144"/>
        <v>1196.5299999999995</v>
      </c>
      <c r="K552" s="19" t="str">
        <f t="shared" si="145"/>
        <v>-</v>
      </c>
      <c r="L552" s="20">
        <f t="shared" si="146"/>
        <v>1190</v>
      </c>
      <c r="M552" s="13" t="str">
        <f t="shared" si="147"/>
        <v>=</v>
      </c>
      <c r="N552" s="23">
        <f t="shared" si="148"/>
        <v>6.529999999999518</v>
      </c>
      <c r="O552" s="21"/>
      <c r="P552" s="23">
        <f t="shared" si="149"/>
        <v>0</v>
      </c>
      <c r="Q552" s="10">
        <f t="shared" si="156"/>
        <v>516.72491616434411</v>
      </c>
      <c r="R552" s="24">
        <f t="shared" si="150"/>
        <v>0</v>
      </c>
      <c r="S552" s="25">
        <f>SUM($R$8:R552)</f>
        <v>-5.3848221605042462E-16</v>
      </c>
      <c r="T552" s="26">
        <f t="shared" si="151"/>
        <v>-2.7824717794464589E-13</v>
      </c>
      <c r="U552" s="27"/>
      <c r="V552" s="28">
        <f t="shared" si="152"/>
        <v>87253.25</v>
      </c>
      <c r="W552" s="16"/>
      <c r="X552" s="11"/>
      <c r="Y552" s="16"/>
      <c r="AA552" s="46">
        <f t="shared" si="157"/>
        <v>0</v>
      </c>
      <c r="AB552" s="46" t="str">
        <f t="shared" si="158"/>
        <v>0</v>
      </c>
      <c r="AC552" s="46">
        <f t="shared" si="159"/>
        <v>18340</v>
      </c>
      <c r="AD552" s="46">
        <f t="shared" si="160"/>
        <v>4940</v>
      </c>
    </row>
    <row r="553" spans="1:30" x14ac:dyDescent="0.25">
      <c r="A553" s="16"/>
      <c r="B553" s="13">
        <v>546</v>
      </c>
      <c r="C553" s="47">
        <f t="shared" si="153"/>
        <v>43583</v>
      </c>
      <c r="D553" s="48">
        <f t="shared" si="154"/>
        <v>23380</v>
      </c>
      <c r="E553" s="14" t="s">
        <v>2</v>
      </c>
      <c r="F553" s="9">
        <f t="shared" si="161"/>
        <v>0.01</v>
      </c>
      <c r="G553" s="14" t="s">
        <v>3</v>
      </c>
      <c r="H553" s="15">
        <f t="shared" si="155"/>
        <v>252.14</v>
      </c>
      <c r="I553" s="17"/>
      <c r="J553" s="18">
        <f t="shared" si="144"/>
        <v>258.6699999999995</v>
      </c>
      <c r="K553" s="19" t="str">
        <f t="shared" si="145"/>
        <v>-</v>
      </c>
      <c r="L553" s="20" t="str">
        <f t="shared" si="146"/>
        <v>0</v>
      </c>
      <c r="M553" s="13" t="str">
        <f t="shared" si="147"/>
        <v>=</v>
      </c>
      <c r="N553" s="23">
        <f t="shared" si="148"/>
        <v>0</v>
      </c>
      <c r="O553" s="21"/>
      <c r="P553" s="23">
        <f t="shared" si="149"/>
        <v>-2.8421709430404007E-14</v>
      </c>
      <c r="Q553" s="10">
        <f t="shared" si="156"/>
        <v>517.24164108050843</v>
      </c>
      <c r="R553" s="24">
        <f t="shared" si="150"/>
        <v>-5.494861042322805E-17</v>
      </c>
      <c r="S553" s="25">
        <f>SUM($R$8:R553)</f>
        <v>-5.9343082647365263E-16</v>
      </c>
      <c r="T553" s="26">
        <f t="shared" si="151"/>
        <v>-3.0694713455299452E-13</v>
      </c>
      <c r="U553" s="27"/>
      <c r="V553" s="28">
        <f t="shared" si="152"/>
        <v>92031.099999999991</v>
      </c>
      <c r="W553" s="16"/>
      <c r="X553" s="11"/>
      <c r="Y553" s="16"/>
      <c r="AA553" s="46">
        <f t="shared" si="157"/>
        <v>0</v>
      </c>
      <c r="AB553" s="46" t="str">
        <f t="shared" si="158"/>
        <v>0</v>
      </c>
      <c r="AC553" s="46">
        <f t="shared" si="159"/>
        <v>18340</v>
      </c>
      <c r="AD553" s="46">
        <f t="shared" si="160"/>
        <v>4940</v>
      </c>
    </row>
    <row r="554" spans="1:30" x14ac:dyDescent="0.25">
      <c r="A554" s="16"/>
      <c r="B554" s="13">
        <v>547</v>
      </c>
      <c r="C554" s="47">
        <f t="shared" si="153"/>
        <v>43584</v>
      </c>
      <c r="D554" s="48">
        <f t="shared" si="154"/>
        <v>23380</v>
      </c>
      <c r="E554" s="14" t="s">
        <v>2</v>
      </c>
      <c r="F554" s="9">
        <f t="shared" si="161"/>
        <v>0.01</v>
      </c>
      <c r="G554" s="14" t="s">
        <v>3</v>
      </c>
      <c r="H554" s="15">
        <f t="shared" si="155"/>
        <v>252.14</v>
      </c>
      <c r="I554" s="17"/>
      <c r="J554" s="18">
        <f t="shared" si="144"/>
        <v>510.80999999999949</v>
      </c>
      <c r="K554" s="19" t="str">
        <f t="shared" si="145"/>
        <v>-</v>
      </c>
      <c r="L554" s="20" t="str">
        <f t="shared" si="146"/>
        <v>0</v>
      </c>
      <c r="M554" s="13" t="str">
        <f t="shared" si="147"/>
        <v>=</v>
      </c>
      <c r="N554" s="23">
        <f t="shared" si="148"/>
        <v>0</v>
      </c>
      <c r="O554" s="21"/>
      <c r="P554" s="23">
        <f t="shared" si="149"/>
        <v>-2.8421709430404007E-14</v>
      </c>
      <c r="Q554" s="10">
        <f t="shared" si="156"/>
        <v>517.75888272158898</v>
      </c>
      <c r="R554" s="24">
        <f t="shared" si="150"/>
        <v>-5.4893716706521528E-17</v>
      </c>
      <c r="S554" s="25">
        <f>SUM($R$8:R554)</f>
        <v>-6.4832454318017414E-16</v>
      </c>
      <c r="T554" s="26">
        <f t="shared" si="151"/>
        <v>-3.3567579111795151E-13</v>
      </c>
      <c r="U554" s="27"/>
      <c r="V554" s="28">
        <f t="shared" si="152"/>
        <v>92031.099999999991</v>
      </c>
      <c r="W554" s="16"/>
      <c r="X554" s="11"/>
      <c r="Y554" s="16"/>
      <c r="AA554" s="46">
        <f t="shared" si="157"/>
        <v>0</v>
      </c>
      <c r="AB554" s="46" t="str">
        <f t="shared" si="158"/>
        <v>0</v>
      </c>
      <c r="AC554" s="46">
        <f t="shared" si="159"/>
        <v>18340</v>
      </c>
      <c r="AD554" s="46">
        <f t="shared" si="160"/>
        <v>4940</v>
      </c>
    </row>
    <row r="555" spans="1:30" x14ac:dyDescent="0.25">
      <c r="A555" s="16"/>
      <c r="B555" s="13">
        <v>548</v>
      </c>
      <c r="C555" s="47">
        <f t="shared" si="153"/>
        <v>43585</v>
      </c>
      <c r="D555" s="48">
        <f t="shared" si="154"/>
        <v>23380</v>
      </c>
      <c r="E555" s="14" t="s">
        <v>2</v>
      </c>
      <c r="F555" s="9">
        <f t="shared" si="161"/>
        <v>0.01</v>
      </c>
      <c r="G555" s="14" t="s">
        <v>3</v>
      </c>
      <c r="H555" s="15">
        <f t="shared" si="155"/>
        <v>252.14</v>
      </c>
      <c r="I555" s="17"/>
      <c r="J555" s="18">
        <f t="shared" si="144"/>
        <v>762.94999999999948</v>
      </c>
      <c r="K555" s="19" t="str">
        <f t="shared" si="145"/>
        <v>-</v>
      </c>
      <c r="L555" s="20" t="str">
        <f t="shared" si="146"/>
        <v>0</v>
      </c>
      <c r="M555" s="13" t="str">
        <f t="shared" si="147"/>
        <v>=</v>
      </c>
      <c r="N555" s="23">
        <f t="shared" si="148"/>
        <v>0</v>
      </c>
      <c r="O555" s="21"/>
      <c r="P555" s="23">
        <f t="shared" si="149"/>
        <v>-2.8421709430404007E-14</v>
      </c>
      <c r="Q555" s="10">
        <f t="shared" si="156"/>
        <v>518.27664160431061</v>
      </c>
      <c r="R555" s="24">
        <f t="shared" si="150"/>
        <v>-5.4838877828692824E-17</v>
      </c>
      <c r="S555" s="25">
        <f>SUM($R$8:R555)</f>
        <v>-7.0316342100886696E-16</v>
      </c>
      <c r="T555" s="26">
        <f t="shared" si="151"/>
        <v>-3.6443317633947351E-13</v>
      </c>
      <c r="U555" s="27"/>
      <c r="V555" s="28">
        <f t="shared" si="152"/>
        <v>92031.099999999991</v>
      </c>
      <c r="W555" s="16"/>
      <c r="X555" s="11"/>
      <c r="Y555" s="16"/>
      <c r="AA555" s="46">
        <f t="shared" si="157"/>
        <v>0</v>
      </c>
      <c r="AB555" s="46" t="str">
        <f t="shared" si="158"/>
        <v>0</v>
      </c>
      <c r="AC555" s="46">
        <f t="shared" si="159"/>
        <v>18340</v>
      </c>
      <c r="AD555" s="46">
        <f t="shared" si="160"/>
        <v>4940</v>
      </c>
    </row>
    <row r="556" spans="1:30" x14ac:dyDescent="0.25">
      <c r="A556" s="16"/>
      <c r="B556" s="13">
        <v>549</v>
      </c>
      <c r="C556" s="47">
        <f t="shared" si="153"/>
        <v>43586</v>
      </c>
      <c r="D556" s="48">
        <f t="shared" si="154"/>
        <v>23380</v>
      </c>
      <c r="E556" s="14" t="s">
        <v>2</v>
      </c>
      <c r="F556" s="9">
        <f t="shared" si="161"/>
        <v>0.01</v>
      </c>
      <c r="G556" s="14" t="s">
        <v>3</v>
      </c>
      <c r="H556" s="15">
        <f t="shared" si="155"/>
        <v>252.14</v>
      </c>
      <c r="I556" s="17"/>
      <c r="J556" s="18">
        <f t="shared" si="144"/>
        <v>1015.0899999999995</v>
      </c>
      <c r="K556" s="19" t="str">
        <f t="shared" si="145"/>
        <v>-</v>
      </c>
      <c r="L556" s="20" t="str">
        <f t="shared" si="146"/>
        <v>0</v>
      </c>
      <c r="M556" s="13" t="str">
        <f t="shared" si="147"/>
        <v>=</v>
      </c>
      <c r="N556" s="23">
        <f t="shared" si="148"/>
        <v>0</v>
      </c>
      <c r="O556" s="21"/>
      <c r="P556" s="23">
        <f t="shared" si="149"/>
        <v>-2.8421709430404007E-14</v>
      </c>
      <c r="Q556" s="10">
        <f t="shared" si="156"/>
        <v>518.79491824591491</v>
      </c>
      <c r="R556" s="24">
        <f t="shared" si="150"/>
        <v>-5.4784093734957867E-17</v>
      </c>
      <c r="S556" s="25">
        <f>SUM($R$8:R556)</f>
        <v>-7.5794751474382479E-16</v>
      </c>
      <c r="T556" s="26">
        <f t="shared" si="151"/>
        <v>-3.9321931894621697E-13</v>
      </c>
      <c r="U556" s="27"/>
      <c r="V556" s="28">
        <f t="shared" si="152"/>
        <v>92031.099999999991</v>
      </c>
      <c r="W556" s="16"/>
      <c r="X556" s="11"/>
      <c r="Y556" s="16"/>
      <c r="AA556" s="46">
        <f t="shared" si="157"/>
        <v>0</v>
      </c>
      <c r="AB556" s="46" t="str">
        <f t="shared" si="158"/>
        <v>0</v>
      </c>
      <c r="AC556" s="46">
        <f t="shared" si="159"/>
        <v>18340</v>
      </c>
      <c r="AD556" s="46">
        <f t="shared" si="160"/>
        <v>4940</v>
      </c>
    </row>
    <row r="557" spans="1:30" x14ac:dyDescent="0.25">
      <c r="A557" s="16"/>
      <c r="B557" s="13">
        <v>550</v>
      </c>
      <c r="C557" s="47">
        <f t="shared" si="153"/>
        <v>43587</v>
      </c>
      <c r="D557" s="48">
        <f t="shared" si="154"/>
        <v>23380</v>
      </c>
      <c r="E557" s="14" t="s">
        <v>2</v>
      </c>
      <c r="F557" s="9">
        <f t="shared" si="161"/>
        <v>0.01</v>
      </c>
      <c r="G557" s="14" t="s">
        <v>3</v>
      </c>
      <c r="H557" s="15">
        <f t="shared" si="155"/>
        <v>252.14</v>
      </c>
      <c r="I557" s="17"/>
      <c r="J557" s="18">
        <f t="shared" si="144"/>
        <v>1267.2299999999996</v>
      </c>
      <c r="K557" s="19" t="str">
        <f t="shared" si="145"/>
        <v>-</v>
      </c>
      <c r="L557" s="20" t="str">
        <f t="shared" si="146"/>
        <v>0</v>
      </c>
      <c r="M557" s="13" t="str">
        <f t="shared" si="147"/>
        <v>=</v>
      </c>
      <c r="N557" s="23">
        <f t="shared" si="148"/>
        <v>0</v>
      </c>
      <c r="O557" s="21"/>
      <c r="P557" s="23">
        <f t="shared" si="149"/>
        <v>-2.8421709430404007E-14</v>
      </c>
      <c r="Q557" s="10">
        <f t="shared" si="156"/>
        <v>519.31371316416084</v>
      </c>
      <c r="R557" s="24">
        <f t="shared" si="150"/>
        <v>-5.472936437058728E-17</v>
      </c>
      <c r="S557" s="25">
        <f>SUM($R$8:R557)</f>
        <v>-8.1267687911441212E-16</v>
      </c>
      <c r="T557" s="26">
        <f t="shared" si="151"/>
        <v>-4.2203424769556726E-13</v>
      </c>
      <c r="U557" s="27"/>
      <c r="V557" s="28">
        <f t="shared" si="152"/>
        <v>92031.099999999991</v>
      </c>
      <c r="W557" s="16"/>
      <c r="X557" s="11"/>
      <c r="Y557" s="16"/>
      <c r="AA557" s="46">
        <f t="shared" si="157"/>
        <v>0</v>
      </c>
      <c r="AB557" s="46" t="str">
        <f t="shared" si="158"/>
        <v>0</v>
      </c>
      <c r="AC557" s="46">
        <f t="shared" si="159"/>
        <v>18340</v>
      </c>
      <c r="AD557" s="46">
        <f t="shared" si="160"/>
        <v>4940</v>
      </c>
    </row>
    <row r="558" spans="1:30" x14ac:dyDescent="0.25">
      <c r="A558" s="16"/>
      <c r="B558" s="13">
        <v>551</v>
      </c>
      <c r="C558" s="47">
        <f t="shared" si="153"/>
        <v>43588</v>
      </c>
      <c r="D558" s="48">
        <f t="shared" si="154"/>
        <v>23380</v>
      </c>
      <c r="E558" s="14" t="s">
        <v>2</v>
      </c>
      <c r="F558" s="9">
        <f t="shared" si="161"/>
        <v>0.01</v>
      </c>
      <c r="G558" s="14" t="s">
        <v>3</v>
      </c>
      <c r="H558" s="15">
        <f t="shared" si="155"/>
        <v>252.14</v>
      </c>
      <c r="I558" s="17"/>
      <c r="J558" s="18">
        <f t="shared" si="144"/>
        <v>1519.3699999999994</v>
      </c>
      <c r="K558" s="19" t="str">
        <f t="shared" si="145"/>
        <v>-</v>
      </c>
      <c r="L558" s="20" t="str">
        <f t="shared" si="146"/>
        <v>0</v>
      </c>
      <c r="M558" s="13" t="str">
        <f t="shared" si="147"/>
        <v>=</v>
      </c>
      <c r="N558" s="23">
        <f t="shared" si="148"/>
        <v>0</v>
      </c>
      <c r="O558" s="21"/>
      <c r="P558" s="23">
        <f t="shared" si="149"/>
        <v>-2.8421709430404007E-14</v>
      </c>
      <c r="Q558" s="10">
        <f t="shared" si="156"/>
        <v>519.83302687732498</v>
      </c>
      <c r="R558" s="24">
        <f t="shared" si="150"/>
        <v>-5.4674689680906377E-17</v>
      </c>
      <c r="S558" s="25">
        <f>SUM($R$8:R558)</f>
        <v>-8.6735156879531848E-16</v>
      </c>
      <c r="T558" s="26">
        <f t="shared" si="151"/>
        <v>-4.5087799137366676E-13</v>
      </c>
      <c r="U558" s="27"/>
      <c r="V558" s="28">
        <f t="shared" si="152"/>
        <v>92031.099999999991</v>
      </c>
      <c r="W558" s="16"/>
      <c r="X558" s="11"/>
      <c r="Y558" s="16"/>
      <c r="AA558" s="46">
        <f t="shared" si="157"/>
        <v>0</v>
      </c>
      <c r="AB558" s="46" t="str">
        <f t="shared" si="158"/>
        <v>0</v>
      </c>
      <c r="AC558" s="46">
        <f t="shared" si="159"/>
        <v>18340</v>
      </c>
      <c r="AD558" s="46">
        <f t="shared" si="160"/>
        <v>4940</v>
      </c>
    </row>
    <row r="559" spans="1:30" x14ac:dyDescent="0.25">
      <c r="A559" s="16"/>
      <c r="B559" s="13">
        <v>552</v>
      </c>
      <c r="C559" s="47">
        <f t="shared" si="153"/>
        <v>43589</v>
      </c>
      <c r="D559" s="48">
        <f t="shared" si="154"/>
        <v>23380</v>
      </c>
      <c r="E559" s="14" t="s">
        <v>2</v>
      </c>
      <c r="F559" s="9">
        <f t="shared" si="161"/>
        <v>0.01</v>
      </c>
      <c r="G559" s="14" t="s">
        <v>3</v>
      </c>
      <c r="H559" s="15">
        <f t="shared" si="155"/>
        <v>252.14</v>
      </c>
      <c r="I559" s="17"/>
      <c r="J559" s="18">
        <f t="shared" si="144"/>
        <v>1771.5099999999993</v>
      </c>
      <c r="K559" s="19" t="str">
        <f t="shared" si="145"/>
        <v>-</v>
      </c>
      <c r="L559" s="20" t="str">
        <f t="shared" si="146"/>
        <v>0</v>
      </c>
      <c r="M559" s="13" t="str">
        <f t="shared" si="147"/>
        <v>=</v>
      </c>
      <c r="N559" s="23">
        <f t="shared" si="148"/>
        <v>0</v>
      </c>
      <c r="O559" s="21"/>
      <c r="P559" s="23">
        <f t="shared" si="149"/>
        <v>-2.8421709430404007E-14</v>
      </c>
      <c r="Q559" s="10">
        <f t="shared" si="156"/>
        <v>520.35285990420232</v>
      </c>
      <c r="R559" s="24">
        <f t="shared" si="150"/>
        <v>-5.4620069611295082E-17</v>
      </c>
      <c r="S559" s="25">
        <f>SUM($R$8:R559)</f>
        <v>-9.2197163840661355E-16</v>
      </c>
      <c r="T559" s="26">
        <f t="shared" si="151"/>
        <v>-4.7975057879544451E-13</v>
      </c>
      <c r="U559" s="27"/>
      <c r="V559" s="28">
        <f t="shared" si="152"/>
        <v>92031.099999999991</v>
      </c>
      <c r="W559" s="16"/>
      <c r="X559" s="11"/>
      <c r="Y559" s="16"/>
      <c r="AA559" s="46">
        <f t="shared" si="157"/>
        <v>0</v>
      </c>
      <c r="AB559" s="46" t="str">
        <f t="shared" si="158"/>
        <v>0</v>
      </c>
      <c r="AC559" s="46">
        <f t="shared" si="159"/>
        <v>18340</v>
      </c>
      <c r="AD559" s="46">
        <f t="shared" si="160"/>
        <v>4940</v>
      </c>
    </row>
    <row r="560" spans="1:30" x14ac:dyDescent="0.25">
      <c r="A560" s="16"/>
      <c r="B560" s="13">
        <v>553</v>
      </c>
      <c r="C560" s="47">
        <f t="shared" si="153"/>
        <v>43590</v>
      </c>
      <c r="D560" s="48">
        <f t="shared" si="154"/>
        <v>23380</v>
      </c>
      <c r="E560" s="14" t="s">
        <v>2</v>
      </c>
      <c r="F560" s="9">
        <f t="shared" si="161"/>
        <v>0.01</v>
      </c>
      <c r="G560" s="14" t="s">
        <v>3</v>
      </c>
      <c r="H560" s="15">
        <f t="shared" si="155"/>
        <v>252.14</v>
      </c>
      <c r="I560" s="17"/>
      <c r="J560" s="18">
        <f t="shared" si="144"/>
        <v>2023.6499999999992</v>
      </c>
      <c r="K560" s="19" t="str">
        <f t="shared" si="145"/>
        <v>-</v>
      </c>
      <c r="L560" s="20" t="str">
        <f t="shared" si="146"/>
        <v>0</v>
      </c>
      <c r="M560" s="13" t="str">
        <f t="shared" si="147"/>
        <v>=</v>
      </c>
      <c r="N560" s="23">
        <f t="shared" si="148"/>
        <v>0</v>
      </c>
      <c r="O560" s="21"/>
      <c r="P560" s="23">
        <f t="shared" si="149"/>
        <v>-2.8421709430404007E-14</v>
      </c>
      <c r="Q560" s="10">
        <f t="shared" si="156"/>
        <v>520.87321276410648</v>
      </c>
      <c r="R560" s="24">
        <f t="shared" si="150"/>
        <v>-5.4565504107187899E-17</v>
      </c>
      <c r="S560" s="25">
        <f>SUM($R$8:R560)</f>
        <v>-9.7653714251380153E-16</v>
      </c>
      <c r="T560" s="26">
        <f t="shared" si="151"/>
        <v>-5.0865203880464389E-13</v>
      </c>
      <c r="U560" s="27"/>
      <c r="V560" s="28">
        <f t="shared" si="152"/>
        <v>92031.099999999991</v>
      </c>
      <c r="W560" s="16"/>
      <c r="X560" s="11"/>
      <c r="Y560" s="16"/>
      <c r="AA560" s="46">
        <f t="shared" si="157"/>
        <v>0</v>
      </c>
      <c r="AB560" s="46" t="str">
        <f t="shared" si="158"/>
        <v>0</v>
      </c>
      <c r="AC560" s="46">
        <f t="shared" si="159"/>
        <v>18340</v>
      </c>
      <c r="AD560" s="46">
        <f t="shared" si="160"/>
        <v>4940</v>
      </c>
    </row>
    <row r="561" spans="1:30" x14ac:dyDescent="0.25">
      <c r="A561" s="16"/>
      <c r="B561" s="13">
        <v>554</v>
      </c>
      <c r="C561" s="47">
        <f t="shared" si="153"/>
        <v>43591</v>
      </c>
      <c r="D561" s="48">
        <f t="shared" si="154"/>
        <v>23380</v>
      </c>
      <c r="E561" s="14" t="s">
        <v>2</v>
      </c>
      <c r="F561" s="9">
        <f t="shared" si="161"/>
        <v>0.01</v>
      </c>
      <c r="G561" s="14" t="s">
        <v>3</v>
      </c>
      <c r="H561" s="15">
        <f t="shared" si="155"/>
        <v>252.14</v>
      </c>
      <c r="I561" s="17"/>
      <c r="J561" s="18">
        <f t="shared" si="144"/>
        <v>2275.7899999999991</v>
      </c>
      <c r="K561" s="19" t="str">
        <f t="shared" si="145"/>
        <v>-</v>
      </c>
      <c r="L561" s="20" t="str">
        <f t="shared" si="146"/>
        <v>0</v>
      </c>
      <c r="M561" s="13" t="str">
        <f t="shared" si="147"/>
        <v>=</v>
      </c>
      <c r="N561" s="23">
        <f t="shared" si="148"/>
        <v>0</v>
      </c>
      <c r="O561" s="21"/>
      <c r="P561" s="23">
        <f t="shared" si="149"/>
        <v>-2.8421709430404007E-14</v>
      </c>
      <c r="Q561" s="10">
        <f t="shared" si="156"/>
        <v>521.39408597687054</v>
      </c>
      <c r="R561" s="24">
        <f t="shared" si="150"/>
        <v>-5.451099311407383E-17</v>
      </c>
      <c r="S561" s="25">
        <f>SUM($R$8:R561)</f>
        <v>-1.0310481356278753E-15</v>
      </c>
      <c r="T561" s="26">
        <f t="shared" si="151"/>
        <v>-5.3758240027385251E-13</v>
      </c>
      <c r="U561" s="27"/>
      <c r="V561" s="28">
        <f t="shared" si="152"/>
        <v>92031.099999999991</v>
      </c>
      <c r="W561" s="16"/>
      <c r="X561" s="11"/>
      <c r="Y561" s="16"/>
      <c r="AA561" s="46">
        <f t="shared" si="157"/>
        <v>0</v>
      </c>
      <c r="AB561" s="46" t="str">
        <f t="shared" si="158"/>
        <v>0</v>
      </c>
      <c r="AC561" s="46">
        <f t="shared" si="159"/>
        <v>18340</v>
      </c>
      <c r="AD561" s="46">
        <f t="shared" si="160"/>
        <v>4940</v>
      </c>
    </row>
    <row r="562" spans="1:30" x14ac:dyDescent="0.25">
      <c r="A562" s="16"/>
      <c r="B562" s="13">
        <v>555</v>
      </c>
      <c r="C562" s="47">
        <f t="shared" si="153"/>
        <v>43592</v>
      </c>
      <c r="D562" s="48">
        <f t="shared" si="154"/>
        <v>23380</v>
      </c>
      <c r="E562" s="14" t="s">
        <v>2</v>
      </c>
      <c r="F562" s="9">
        <f t="shared" si="161"/>
        <v>0.01</v>
      </c>
      <c r="G562" s="14" t="s">
        <v>3</v>
      </c>
      <c r="H562" s="15">
        <f t="shared" si="155"/>
        <v>252.14</v>
      </c>
      <c r="I562" s="17"/>
      <c r="J562" s="18">
        <f t="shared" si="144"/>
        <v>2527.9299999999989</v>
      </c>
      <c r="K562" s="19" t="str">
        <f t="shared" si="145"/>
        <v>-</v>
      </c>
      <c r="L562" s="20" t="str">
        <f t="shared" si="146"/>
        <v>0</v>
      </c>
      <c r="M562" s="13" t="str">
        <f t="shared" si="147"/>
        <v>=</v>
      </c>
      <c r="N562" s="23">
        <f t="shared" si="148"/>
        <v>0</v>
      </c>
      <c r="O562" s="21"/>
      <c r="P562" s="23">
        <f t="shared" si="149"/>
        <v>-2.8421709430404007E-14</v>
      </c>
      <c r="Q562" s="10">
        <f t="shared" si="156"/>
        <v>521.91548006284745</v>
      </c>
      <c r="R562" s="24">
        <f t="shared" si="150"/>
        <v>-5.4456536577496328E-17</v>
      </c>
      <c r="S562" s="25">
        <f>SUM($R$8:R562)</f>
        <v>-1.0855046722053716E-15</v>
      </c>
      <c r="T562" s="26">
        <f t="shared" si="151"/>
        <v>-5.6654169210453036E-13</v>
      </c>
      <c r="U562" s="27"/>
      <c r="V562" s="28">
        <f t="shared" si="152"/>
        <v>92031.099999999991</v>
      </c>
      <c r="W562" s="16"/>
      <c r="X562" s="11"/>
      <c r="Y562" s="16"/>
      <c r="AA562" s="46">
        <f t="shared" si="157"/>
        <v>0</v>
      </c>
      <c r="AB562" s="46" t="str">
        <f t="shared" si="158"/>
        <v>0</v>
      </c>
      <c r="AC562" s="46">
        <f t="shared" si="159"/>
        <v>18340</v>
      </c>
      <c r="AD562" s="46">
        <f t="shared" si="160"/>
        <v>4940</v>
      </c>
    </row>
    <row r="563" spans="1:30" x14ac:dyDescent="0.25">
      <c r="A563" s="16"/>
      <c r="B563" s="13">
        <v>556</v>
      </c>
      <c r="C563" s="47">
        <f t="shared" si="153"/>
        <v>43593</v>
      </c>
      <c r="D563" s="48">
        <f t="shared" si="154"/>
        <v>23380</v>
      </c>
      <c r="E563" s="14" t="s">
        <v>2</v>
      </c>
      <c r="F563" s="9">
        <f t="shared" si="161"/>
        <v>0.01</v>
      </c>
      <c r="G563" s="14" t="s">
        <v>3</v>
      </c>
      <c r="H563" s="15">
        <f t="shared" si="155"/>
        <v>252.14</v>
      </c>
      <c r="I563" s="17"/>
      <c r="J563" s="18">
        <f t="shared" si="144"/>
        <v>2780.0699999999988</v>
      </c>
      <c r="K563" s="19" t="str">
        <f t="shared" si="145"/>
        <v>-</v>
      </c>
      <c r="L563" s="20" t="str">
        <f t="shared" si="146"/>
        <v>0</v>
      </c>
      <c r="M563" s="13" t="str">
        <f t="shared" si="147"/>
        <v>=</v>
      </c>
      <c r="N563" s="23">
        <f t="shared" si="148"/>
        <v>0</v>
      </c>
      <c r="O563" s="21"/>
      <c r="P563" s="23">
        <f t="shared" si="149"/>
        <v>-2.8421709430404007E-14</v>
      </c>
      <c r="Q563" s="10">
        <f t="shared" si="156"/>
        <v>522.43739554291028</v>
      </c>
      <c r="R563" s="24">
        <f t="shared" si="150"/>
        <v>-5.4402134443053278E-17</v>
      </c>
      <c r="S563" s="25">
        <f>SUM($R$8:R563)</f>
        <v>-1.1399068066484249E-15</v>
      </c>
      <c r="T563" s="26">
        <f t="shared" si="151"/>
        <v>-5.9552994322703884E-13</v>
      </c>
      <c r="U563" s="27"/>
      <c r="V563" s="28">
        <f t="shared" si="152"/>
        <v>92031.099999999991</v>
      </c>
      <c r="W563" s="16"/>
      <c r="X563" s="11"/>
      <c r="Y563" s="16"/>
      <c r="AA563" s="46">
        <f t="shared" si="157"/>
        <v>0</v>
      </c>
      <c r="AB563" s="46" t="str">
        <f t="shared" si="158"/>
        <v>0</v>
      </c>
      <c r="AC563" s="46">
        <f t="shared" si="159"/>
        <v>18340</v>
      </c>
      <c r="AD563" s="46">
        <f t="shared" si="160"/>
        <v>4940</v>
      </c>
    </row>
    <row r="564" spans="1:30" x14ac:dyDescent="0.25">
      <c r="A564" s="16"/>
      <c r="B564" s="13">
        <v>557</v>
      </c>
      <c r="C564" s="47">
        <f t="shared" si="153"/>
        <v>43594</v>
      </c>
      <c r="D564" s="48">
        <f t="shared" si="154"/>
        <v>23380</v>
      </c>
      <c r="E564" s="14" t="s">
        <v>2</v>
      </c>
      <c r="F564" s="9">
        <f t="shared" si="161"/>
        <v>0.01</v>
      </c>
      <c r="G564" s="14" t="s">
        <v>3</v>
      </c>
      <c r="H564" s="15">
        <f t="shared" si="155"/>
        <v>252.14</v>
      </c>
      <c r="I564" s="17"/>
      <c r="J564" s="18">
        <f t="shared" si="144"/>
        <v>3032.2099999999987</v>
      </c>
      <c r="K564" s="19" t="str">
        <f t="shared" si="145"/>
        <v>-</v>
      </c>
      <c r="L564" s="20" t="str">
        <f t="shared" si="146"/>
        <v>0</v>
      </c>
      <c r="M564" s="13" t="str">
        <f t="shared" si="147"/>
        <v>=</v>
      </c>
      <c r="N564" s="23">
        <f t="shared" si="148"/>
        <v>0</v>
      </c>
      <c r="O564" s="21"/>
      <c r="P564" s="23">
        <f t="shared" si="149"/>
        <v>-2.8421709430404007E-14</v>
      </c>
      <c r="Q564" s="10">
        <f t="shared" si="156"/>
        <v>522.95983293845325</v>
      </c>
      <c r="R564" s="24">
        <f t="shared" si="150"/>
        <v>-5.4347786656396871E-17</v>
      </c>
      <c r="S564" s="25">
        <f>SUM($R$8:R564)</f>
        <v>-1.1942545933048217E-15</v>
      </c>
      <c r="T564" s="26">
        <f t="shared" si="151"/>
        <v>-6.2454718260067001E-13</v>
      </c>
      <c r="U564" s="27"/>
      <c r="V564" s="28">
        <f t="shared" si="152"/>
        <v>92031.099999999991</v>
      </c>
      <c r="W564" s="16"/>
      <c r="X564" s="11"/>
      <c r="Y564" s="16"/>
      <c r="AA564" s="46">
        <f t="shared" si="157"/>
        <v>0</v>
      </c>
      <c r="AB564" s="46" t="str">
        <f t="shared" si="158"/>
        <v>0</v>
      </c>
      <c r="AC564" s="46">
        <f t="shared" si="159"/>
        <v>18340</v>
      </c>
      <c r="AD564" s="46">
        <f t="shared" si="160"/>
        <v>4940</v>
      </c>
    </row>
    <row r="565" spans="1:30" x14ac:dyDescent="0.25">
      <c r="A565" s="16"/>
      <c r="B565" s="13">
        <v>558</v>
      </c>
      <c r="C565" s="47">
        <f t="shared" si="153"/>
        <v>43595</v>
      </c>
      <c r="D565" s="48">
        <f t="shared" si="154"/>
        <v>23380</v>
      </c>
      <c r="E565" s="14" t="s">
        <v>2</v>
      </c>
      <c r="F565" s="9">
        <f t="shared" si="161"/>
        <v>0.01</v>
      </c>
      <c r="G565" s="14" t="s">
        <v>3</v>
      </c>
      <c r="H565" s="15">
        <f t="shared" si="155"/>
        <v>252.14</v>
      </c>
      <c r="I565" s="17"/>
      <c r="J565" s="18">
        <f t="shared" si="144"/>
        <v>3284.3499999999985</v>
      </c>
      <c r="K565" s="19" t="str">
        <f t="shared" si="145"/>
        <v>-</v>
      </c>
      <c r="L565" s="20" t="str">
        <f t="shared" si="146"/>
        <v>0</v>
      </c>
      <c r="M565" s="13" t="str">
        <f t="shared" si="147"/>
        <v>=</v>
      </c>
      <c r="N565" s="23">
        <f t="shared" si="148"/>
        <v>0</v>
      </c>
      <c r="O565" s="21"/>
      <c r="P565" s="23">
        <f t="shared" si="149"/>
        <v>-2.8421709430404007E-14</v>
      </c>
      <c r="Q565" s="10">
        <f t="shared" si="156"/>
        <v>523.4827927713917</v>
      </c>
      <c r="R565" s="24">
        <f t="shared" si="150"/>
        <v>-5.4293493163233638E-17</v>
      </c>
      <c r="S565" s="25">
        <f>SUM($R$8:R565)</f>
        <v>-1.2485480864680554E-15</v>
      </c>
      <c r="T565" s="26">
        <f t="shared" si="151"/>
        <v>-6.5359343921367469E-13</v>
      </c>
      <c r="U565" s="27"/>
      <c r="V565" s="28">
        <f t="shared" si="152"/>
        <v>92031.099999999991</v>
      </c>
      <c r="W565" s="16"/>
      <c r="X565" s="11"/>
      <c r="Y565" s="16"/>
      <c r="AA565" s="46">
        <f t="shared" si="157"/>
        <v>0</v>
      </c>
      <c r="AB565" s="46" t="str">
        <f t="shared" si="158"/>
        <v>0</v>
      </c>
      <c r="AC565" s="46">
        <f t="shared" si="159"/>
        <v>18340</v>
      </c>
      <c r="AD565" s="46">
        <f t="shared" si="160"/>
        <v>4940</v>
      </c>
    </row>
    <row r="566" spans="1:30" x14ac:dyDescent="0.25">
      <c r="A566" s="16"/>
      <c r="B566" s="13">
        <v>559</v>
      </c>
      <c r="C566" s="47">
        <f t="shared" si="153"/>
        <v>43596</v>
      </c>
      <c r="D566" s="48">
        <f t="shared" si="154"/>
        <v>23380</v>
      </c>
      <c r="E566" s="14" t="s">
        <v>2</v>
      </c>
      <c r="F566" s="9">
        <f t="shared" si="161"/>
        <v>0.01</v>
      </c>
      <c r="G566" s="14" t="s">
        <v>3</v>
      </c>
      <c r="H566" s="15">
        <f t="shared" si="155"/>
        <v>252.14</v>
      </c>
      <c r="I566" s="17"/>
      <c r="J566" s="18">
        <f t="shared" si="144"/>
        <v>3536.4899999999984</v>
      </c>
      <c r="K566" s="19" t="str">
        <f t="shared" si="145"/>
        <v>-</v>
      </c>
      <c r="L566" s="20" t="str">
        <f t="shared" si="146"/>
        <v>0</v>
      </c>
      <c r="M566" s="13" t="str">
        <f t="shared" si="147"/>
        <v>=</v>
      </c>
      <c r="N566" s="23">
        <f t="shared" si="148"/>
        <v>0</v>
      </c>
      <c r="O566" s="21"/>
      <c r="P566" s="23">
        <f t="shared" si="149"/>
        <v>-2.8421709430404007E-14</v>
      </c>
      <c r="Q566" s="10">
        <f t="shared" si="156"/>
        <v>524.00627556416305</v>
      </c>
      <c r="R566" s="24">
        <f t="shared" si="150"/>
        <v>-5.423925390932432E-17</v>
      </c>
      <c r="S566" s="25">
        <f>SUM($R$8:R566)</f>
        <v>-1.3027873403773797E-15</v>
      </c>
      <c r="T566" s="26">
        <f t="shared" si="151"/>
        <v>-6.826687420832923E-13</v>
      </c>
      <c r="U566" s="27"/>
      <c r="V566" s="28">
        <f t="shared" si="152"/>
        <v>92031.099999999991</v>
      </c>
      <c r="W566" s="16"/>
      <c r="X566" s="11"/>
      <c r="Y566" s="16"/>
      <c r="AA566" s="46">
        <f t="shared" si="157"/>
        <v>0</v>
      </c>
      <c r="AB566" s="46" t="str">
        <f t="shared" si="158"/>
        <v>0</v>
      </c>
      <c r="AC566" s="46">
        <f t="shared" si="159"/>
        <v>18340</v>
      </c>
      <c r="AD566" s="46">
        <f t="shared" si="160"/>
        <v>4940</v>
      </c>
    </row>
    <row r="567" spans="1:30" x14ac:dyDescent="0.25">
      <c r="A567" s="16"/>
      <c r="B567" s="13">
        <v>560</v>
      </c>
      <c r="C567" s="47">
        <f t="shared" si="153"/>
        <v>43597</v>
      </c>
      <c r="D567" s="48">
        <f t="shared" si="154"/>
        <v>23380</v>
      </c>
      <c r="E567" s="14" t="s">
        <v>2</v>
      </c>
      <c r="F567" s="9">
        <f t="shared" si="161"/>
        <v>0.01</v>
      </c>
      <c r="G567" s="14" t="s">
        <v>3</v>
      </c>
      <c r="H567" s="15">
        <f t="shared" si="155"/>
        <v>252.14</v>
      </c>
      <c r="I567" s="17"/>
      <c r="J567" s="18">
        <f t="shared" si="144"/>
        <v>3788.6299999999983</v>
      </c>
      <c r="K567" s="19" t="str">
        <f t="shared" si="145"/>
        <v>-</v>
      </c>
      <c r="L567" s="20" t="str">
        <f t="shared" si="146"/>
        <v>0</v>
      </c>
      <c r="M567" s="13" t="str">
        <f t="shared" si="147"/>
        <v>=</v>
      </c>
      <c r="N567" s="23">
        <f t="shared" si="148"/>
        <v>0</v>
      </c>
      <c r="O567" s="21"/>
      <c r="P567" s="23">
        <f t="shared" si="149"/>
        <v>-2.8421709430404007E-14</v>
      </c>
      <c r="Q567" s="10">
        <f t="shared" si="156"/>
        <v>524.53028183972719</v>
      </c>
      <c r="R567" s="24">
        <f t="shared" si="150"/>
        <v>-5.4185068840483837E-17</v>
      </c>
      <c r="S567" s="25">
        <f>SUM($R$8:R567)</f>
        <v>-1.3569724092178635E-15</v>
      </c>
      <c r="T567" s="26">
        <f t="shared" si="151"/>
        <v>-7.117731202557796E-13</v>
      </c>
      <c r="U567" s="27"/>
      <c r="V567" s="28">
        <f t="shared" si="152"/>
        <v>92031.099999999991</v>
      </c>
      <c r="W567" s="16"/>
      <c r="X567" s="11"/>
      <c r="Y567" s="16"/>
      <c r="AA567" s="46">
        <f t="shared" si="157"/>
        <v>0</v>
      </c>
      <c r="AB567" s="46" t="str">
        <f t="shared" si="158"/>
        <v>0</v>
      </c>
      <c r="AC567" s="46">
        <f t="shared" si="159"/>
        <v>18340</v>
      </c>
      <c r="AD567" s="46">
        <f t="shared" si="160"/>
        <v>4940</v>
      </c>
    </row>
    <row r="568" spans="1:30" x14ac:dyDescent="0.25">
      <c r="A568" s="16"/>
      <c r="B568" s="13">
        <v>561</v>
      </c>
      <c r="C568" s="47">
        <f t="shared" si="153"/>
        <v>43598</v>
      </c>
      <c r="D568" s="48">
        <f t="shared" si="154"/>
        <v>23380</v>
      </c>
      <c r="E568" s="14" t="s">
        <v>2</v>
      </c>
      <c r="F568" s="9">
        <f t="shared" si="161"/>
        <v>0.01</v>
      </c>
      <c r="G568" s="14" t="s">
        <v>3</v>
      </c>
      <c r="H568" s="15">
        <f t="shared" si="155"/>
        <v>252.14</v>
      </c>
      <c r="I568" s="17"/>
      <c r="J568" s="18">
        <f t="shared" si="144"/>
        <v>4040.7699999999982</v>
      </c>
      <c r="K568" s="19" t="str">
        <f t="shared" si="145"/>
        <v>-</v>
      </c>
      <c r="L568" s="20" t="str">
        <f t="shared" si="146"/>
        <v>0</v>
      </c>
      <c r="M568" s="13" t="str">
        <f t="shared" si="147"/>
        <v>=</v>
      </c>
      <c r="N568" s="23">
        <f t="shared" si="148"/>
        <v>0</v>
      </c>
      <c r="O568" s="21"/>
      <c r="P568" s="23">
        <f t="shared" si="149"/>
        <v>-2.8421709430404007E-14</v>
      </c>
      <c r="Q568" s="10">
        <f t="shared" si="156"/>
        <v>525.0548121215669</v>
      </c>
      <c r="R568" s="24">
        <f t="shared" si="150"/>
        <v>-5.4130937902581261E-17</v>
      </c>
      <c r="S568" s="25">
        <f>SUM($R$8:R568)</f>
        <v>-1.4111033471204449E-15</v>
      </c>
      <c r="T568" s="26">
        <f t="shared" si="151"/>
        <v>-7.4090660280643942E-13</v>
      </c>
      <c r="U568" s="27"/>
      <c r="V568" s="28">
        <f t="shared" si="152"/>
        <v>92031.099999999991</v>
      </c>
      <c r="W568" s="16"/>
      <c r="X568" s="11"/>
      <c r="Y568" s="16"/>
      <c r="AA568" s="46">
        <f t="shared" si="157"/>
        <v>0</v>
      </c>
      <c r="AB568" s="46" t="str">
        <f t="shared" si="158"/>
        <v>0</v>
      </c>
      <c r="AC568" s="46">
        <f t="shared" si="159"/>
        <v>18340</v>
      </c>
      <c r="AD568" s="46">
        <f t="shared" si="160"/>
        <v>4940</v>
      </c>
    </row>
    <row r="569" spans="1:30" x14ac:dyDescent="0.25">
      <c r="A569" s="16"/>
      <c r="B569" s="13">
        <v>562</v>
      </c>
      <c r="C569" s="47">
        <f t="shared" si="153"/>
        <v>43599</v>
      </c>
      <c r="D569" s="48">
        <f t="shared" si="154"/>
        <v>23380</v>
      </c>
      <c r="E569" s="14" t="s">
        <v>2</v>
      </c>
      <c r="F569" s="9">
        <f t="shared" si="161"/>
        <v>0.01</v>
      </c>
      <c r="G569" s="14" t="s">
        <v>3</v>
      </c>
      <c r="H569" s="15">
        <f t="shared" si="155"/>
        <v>252.14</v>
      </c>
      <c r="I569" s="17"/>
      <c r="J569" s="18">
        <f t="shared" si="144"/>
        <v>4292.909999999998</v>
      </c>
      <c r="K569" s="19" t="str">
        <f t="shared" si="145"/>
        <v>-</v>
      </c>
      <c r="L569" s="20" t="str">
        <f t="shared" si="146"/>
        <v>0</v>
      </c>
      <c r="M569" s="13" t="str">
        <f t="shared" si="147"/>
        <v>=</v>
      </c>
      <c r="N569" s="23">
        <f t="shared" si="148"/>
        <v>0</v>
      </c>
      <c r="O569" s="21"/>
      <c r="P569" s="23">
        <f t="shared" si="149"/>
        <v>-2.8421709430404007E-14</v>
      </c>
      <c r="Q569" s="10">
        <f t="shared" si="156"/>
        <v>525.57986693368844</v>
      </c>
      <c r="R569" s="24">
        <f t="shared" si="150"/>
        <v>-5.4076861041539722E-17</v>
      </c>
      <c r="S569" s="25">
        <f>SUM($R$8:R569)</f>
        <v>-1.4651802081619847E-15</v>
      </c>
      <c r="T569" s="26">
        <f t="shared" si="151"/>
        <v>-7.7006921883964986E-13</v>
      </c>
      <c r="U569" s="27"/>
      <c r="V569" s="28">
        <f t="shared" si="152"/>
        <v>92031.099999999991</v>
      </c>
      <c r="W569" s="16"/>
      <c r="X569" s="11"/>
      <c r="Y569" s="16"/>
      <c r="AA569" s="46">
        <f t="shared" si="157"/>
        <v>0</v>
      </c>
      <c r="AB569" s="46" t="str">
        <f t="shared" si="158"/>
        <v>0</v>
      </c>
      <c r="AC569" s="46">
        <f t="shared" si="159"/>
        <v>18340</v>
      </c>
      <c r="AD569" s="46">
        <f t="shared" si="160"/>
        <v>4940</v>
      </c>
    </row>
    <row r="570" spans="1:30" x14ac:dyDescent="0.25">
      <c r="A570" s="16"/>
      <c r="B570" s="13">
        <v>563</v>
      </c>
      <c r="C570" s="47">
        <f t="shared" si="153"/>
        <v>43600</v>
      </c>
      <c r="D570" s="48">
        <f t="shared" si="154"/>
        <v>23380</v>
      </c>
      <c r="E570" s="14" t="s">
        <v>2</v>
      </c>
      <c r="F570" s="9">
        <f t="shared" si="161"/>
        <v>0.01</v>
      </c>
      <c r="G570" s="14" t="s">
        <v>3</v>
      </c>
      <c r="H570" s="15">
        <f t="shared" si="155"/>
        <v>252.14</v>
      </c>
      <c r="I570" s="17"/>
      <c r="J570" s="18">
        <f t="shared" si="144"/>
        <v>4545.0499999999984</v>
      </c>
      <c r="K570" s="19" t="str">
        <f t="shared" si="145"/>
        <v>-</v>
      </c>
      <c r="L570" s="20" t="str">
        <f t="shared" si="146"/>
        <v>0</v>
      </c>
      <c r="M570" s="13" t="str">
        <f t="shared" si="147"/>
        <v>=</v>
      </c>
      <c r="N570" s="23">
        <f t="shared" si="148"/>
        <v>0</v>
      </c>
      <c r="O570" s="21"/>
      <c r="P570" s="23">
        <f t="shared" si="149"/>
        <v>-2.8421709430404007E-14</v>
      </c>
      <c r="Q570" s="10">
        <f t="shared" si="156"/>
        <v>526.10544680062208</v>
      </c>
      <c r="R570" s="24">
        <f t="shared" si="150"/>
        <v>-5.4022838203336391E-17</v>
      </c>
      <c r="S570" s="25">
        <f>SUM($R$8:R570)</f>
        <v>-1.5192030463653212E-15</v>
      </c>
      <c r="T570" s="26">
        <f t="shared" si="151"/>
        <v>-7.9926099748889346E-13</v>
      </c>
      <c r="U570" s="27"/>
      <c r="V570" s="28">
        <f t="shared" si="152"/>
        <v>92031.099999999991</v>
      </c>
      <c r="W570" s="16"/>
      <c r="X570" s="11"/>
      <c r="Y570" s="16"/>
      <c r="AA570" s="46">
        <f t="shared" si="157"/>
        <v>0</v>
      </c>
      <c r="AB570" s="46" t="str">
        <f t="shared" si="158"/>
        <v>0</v>
      </c>
      <c r="AC570" s="46">
        <f t="shared" si="159"/>
        <v>18340</v>
      </c>
      <c r="AD570" s="46">
        <f t="shared" si="160"/>
        <v>4940</v>
      </c>
    </row>
    <row r="571" spans="1:30" x14ac:dyDescent="0.25">
      <c r="A571" s="16"/>
      <c r="B571" s="13">
        <v>564</v>
      </c>
      <c r="C571" s="47">
        <f t="shared" si="153"/>
        <v>43601</v>
      </c>
      <c r="D571" s="48">
        <f t="shared" si="154"/>
        <v>23380</v>
      </c>
      <c r="E571" s="14" t="s">
        <v>2</v>
      </c>
      <c r="F571" s="9">
        <f t="shared" si="161"/>
        <v>0.01</v>
      </c>
      <c r="G571" s="14" t="s">
        <v>3</v>
      </c>
      <c r="H571" s="15">
        <f t="shared" si="155"/>
        <v>252.14</v>
      </c>
      <c r="I571" s="17"/>
      <c r="J571" s="18">
        <f t="shared" si="144"/>
        <v>4797.1899999999987</v>
      </c>
      <c r="K571" s="19" t="str">
        <f t="shared" si="145"/>
        <v>-</v>
      </c>
      <c r="L571" s="20" t="str">
        <f t="shared" si="146"/>
        <v>0</v>
      </c>
      <c r="M571" s="13" t="str">
        <f t="shared" si="147"/>
        <v>=</v>
      </c>
      <c r="N571" s="23">
        <f t="shared" si="148"/>
        <v>0</v>
      </c>
      <c r="O571" s="21"/>
      <c r="P571" s="23">
        <f t="shared" si="149"/>
        <v>-2.8421709430404007E-14</v>
      </c>
      <c r="Q571" s="10">
        <f t="shared" si="156"/>
        <v>526.63155224742275</v>
      </c>
      <c r="R571" s="24">
        <f t="shared" si="150"/>
        <v>-5.3968869334002386E-17</v>
      </c>
      <c r="S571" s="25">
        <f>SUM($R$8:R571)</f>
        <v>-1.5731719156993235E-15</v>
      </c>
      <c r="T571" s="26">
        <f t="shared" si="151"/>
        <v>-8.2848196791678643E-13</v>
      </c>
      <c r="U571" s="27"/>
      <c r="V571" s="28">
        <f t="shared" si="152"/>
        <v>92031.099999999991</v>
      </c>
      <c r="W571" s="16"/>
      <c r="X571" s="11"/>
      <c r="Y571" s="16"/>
      <c r="AA571" s="46">
        <f t="shared" si="157"/>
        <v>0</v>
      </c>
      <c r="AB571" s="46" t="str">
        <f t="shared" si="158"/>
        <v>0</v>
      </c>
      <c r="AC571" s="46">
        <f t="shared" si="159"/>
        <v>18340</v>
      </c>
      <c r="AD571" s="46">
        <f t="shared" si="160"/>
        <v>4940</v>
      </c>
    </row>
    <row r="572" spans="1:30" x14ac:dyDescent="0.25">
      <c r="A572" s="16"/>
      <c r="B572" s="13">
        <v>565</v>
      </c>
      <c r="C572" s="47">
        <f t="shared" si="153"/>
        <v>43602</v>
      </c>
      <c r="D572" s="48">
        <f t="shared" si="154"/>
        <v>23380</v>
      </c>
      <c r="E572" s="14" t="s">
        <v>2</v>
      </c>
      <c r="F572" s="9">
        <f t="shared" si="161"/>
        <v>0.01</v>
      </c>
      <c r="G572" s="14" t="s">
        <v>3</v>
      </c>
      <c r="H572" s="15">
        <f t="shared" si="155"/>
        <v>252.14</v>
      </c>
      <c r="I572" s="17"/>
      <c r="J572" s="18">
        <f t="shared" si="144"/>
        <v>5049.329999999999</v>
      </c>
      <c r="K572" s="19" t="str">
        <f t="shared" si="145"/>
        <v>-</v>
      </c>
      <c r="L572" s="20">
        <f t="shared" si="146"/>
        <v>5040</v>
      </c>
      <c r="M572" s="13" t="str">
        <f t="shared" si="147"/>
        <v>=</v>
      </c>
      <c r="N572" s="23">
        <f t="shared" si="148"/>
        <v>9.3299999999990177</v>
      </c>
      <c r="O572" s="21"/>
      <c r="P572" s="23">
        <f t="shared" si="149"/>
        <v>0</v>
      </c>
      <c r="Q572" s="10">
        <f t="shared" si="156"/>
        <v>527.15818379967016</v>
      </c>
      <c r="R572" s="24">
        <f t="shared" si="150"/>
        <v>0</v>
      </c>
      <c r="S572" s="25">
        <f>SUM($R$8:R572)</f>
        <v>-1.5731719156993235E-15</v>
      </c>
      <c r="T572" s="26">
        <f t="shared" si="151"/>
        <v>-8.293104498847032E-13</v>
      </c>
      <c r="U572" s="27"/>
      <c r="V572" s="28">
        <f t="shared" si="152"/>
        <v>92031.099999999991</v>
      </c>
      <c r="W572" s="16"/>
      <c r="X572" s="11"/>
      <c r="Y572" s="16"/>
      <c r="AA572" s="46">
        <f t="shared" si="157"/>
        <v>0</v>
      </c>
      <c r="AB572" s="46">
        <f t="shared" si="158"/>
        <v>5040</v>
      </c>
      <c r="AC572" s="46">
        <f t="shared" si="159"/>
        <v>18340</v>
      </c>
      <c r="AD572" s="46">
        <f t="shared" si="160"/>
        <v>4940</v>
      </c>
    </row>
    <row r="573" spans="1:30" x14ac:dyDescent="0.25">
      <c r="A573" s="16"/>
      <c r="B573" s="13">
        <v>566</v>
      </c>
      <c r="C573" s="47">
        <f t="shared" si="153"/>
        <v>43603</v>
      </c>
      <c r="D573" s="48">
        <f t="shared" si="154"/>
        <v>28420</v>
      </c>
      <c r="E573" s="14" t="s">
        <v>2</v>
      </c>
      <c r="F573" s="9">
        <f t="shared" si="161"/>
        <v>0.01</v>
      </c>
      <c r="G573" s="14" t="s">
        <v>3</v>
      </c>
      <c r="H573" s="15">
        <f t="shared" si="155"/>
        <v>312.62</v>
      </c>
      <c r="I573" s="17"/>
      <c r="J573" s="18">
        <f t="shared" si="144"/>
        <v>321.94999999999902</v>
      </c>
      <c r="K573" s="19" t="str">
        <f t="shared" si="145"/>
        <v>-</v>
      </c>
      <c r="L573" s="20" t="str">
        <f t="shared" si="146"/>
        <v>0</v>
      </c>
      <c r="M573" s="13" t="str">
        <f t="shared" si="147"/>
        <v>=</v>
      </c>
      <c r="N573" s="23">
        <f t="shared" si="148"/>
        <v>0</v>
      </c>
      <c r="O573" s="21"/>
      <c r="P573" s="23">
        <f t="shared" si="149"/>
        <v>0</v>
      </c>
      <c r="Q573" s="10">
        <f t="shared" si="156"/>
        <v>527.68534198346981</v>
      </c>
      <c r="R573" s="24">
        <f t="shared" si="150"/>
        <v>0</v>
      </c>
      <c r="S573" s="25">
        <f>SUM($R$8:R573)</f>
        <v>-1.5731719156993235E-15</v>
      </c>
      <c r="T573" s="26">
        <f t="shared" si="151"/>
        <v>-8.3013976033458787E-13</v>
      </c>
      <c r="U573" s="27"/>
      <c r="V573" s="28">
        <f t="shared" si="152"/>
        <v>114106.3</v>
      </c>
      <c r="W573" s="16"/>
      <c r="X573" s="11"/>
      <c r="Y573" s="16"/>
      <c r="AA573" s="46">
        <f t="shared" si="157"/>
        <v>0</v>
      </c>
      <c r="AB573" s="46">
        <f t="shared" si="158"/>
        <v>5040</v>
      </c>
      <c r="AC573" s="46">
        <f t="shared" si="159"/>
        <v>18340</v>
      </c>
      <c r="AD573" s="46">
        <f t="shared" si="160"/>
        <v>4940</v>
      </c>
    </row>
    <row r="574" spans="1:30" x14ac:dyDescent="0.25">
      <c r="A574" s="16"/>
      <c r="B574" s="13">
        <v>567</v>
      </c>
      <c r="C574" s="47">
        <f t="shared" si="153"/>
        <v>43604</v>
      </c>
      <c r="D574" s="48">
        <f t="shared" si="154"/>
        <v>28420</v>
      </c>
      <c r="E574" s="14" t="s">
        <v>2</v>
      </c>
      <c r="F574" s="9">
        <f t="shared" si="161"/>
        <v>0.01</v>
      </c>
      <c r="G574" s="14" t="s">
        <v>3</v>
      </c>
      <c r="H574" s="15">
        <f t="shared" si="155"/>
        <v>312.62</v>
      </c>
      <c r="I574" s="17"/>
      <c r="J574" s="18">
        <f t="shared" si="144"/>
        <v>634.56999999999903</v>
      </c>
      <c r="K574" s="19" t="str">
        <f t="shared" si="145"/>
        <v>-</v>
      </c>
      <c r="L574" s="20" t="str">
        <f t="shared" si="146"/>
        <v>0</v>
      </c>
      <c r="M574" s="13" t="str">
        <f t="shared" si="147"/>
        <v>=</v>
      </c>
      <c r="N574" s="23">
        <f t="shared" si="148"/>
        <v>0</v>
      </c>
      <c r="O574" s="21"/>
      <c r="P574" s="23">
        <f t="shared" si="149"/>
        <v>0</v>
      </c>
      <c r="Q574" s="10">
        <f t="shared" si="156"/>
        <v>528.21302732545325</v>
      </c>
      <c r="R574" s="24">
        <f t="shared" si="150"/>
        <v>0</v>
      </c>
      <c r="S574" s="25">
        <f>SUM($R$8:R574)</f>
        <v>-1.5731719156993235E-15</v>
      </c>
      <c r="T574" s="26">
        <f t="shared" si="151"/>
        <v>-8.3096990009492239E-13</v>
      </c>
      <c r="U574" s="27"/>
      <c r="V574" s="28">
        <f t="shared" si="152"/>
        <v>114106.3</v>
      </c>
      <c r="W574" s="16"/>
      <c r="X574" s="11"/>
      <c r="Y574" s="16"/>
      <c r="AA574" s="46">
        <f t="shared" si="157"/>
        <v>0</v>
      </c>
      <c r="AB574" s="46">
        <f t="shared" si="158"/>
        <v>5040</v>
      </c>
      <c r="AC574" s="46">
        <f t="shared" si="159"/>
        <v>18340</v>
      </c>
      <c r="AD574" s="46">
        <f t="shared" si="160"/>
        <v>4940</v>
      </c>
    </row>
    <row r="575" spans="1:30" x14ac:dyDescent="0.25">
      <c r="A575" s="16"/>
      <c r="B575" s="13">
        <v>568</v>
      </c>
      <c r="C575" s="47">
        <f t="shared" si="153"/>
        <v>43605</v>
      </c>
      <c r="D575" s="48">
        <f t="shared" si="154"/>
        <v>28420</v>
      </c>
      <c r="E575" s="14" t="s">
        <v>2</v>
      </c>
      <c r="F575" s="9">
        <f t="shared" si="161"/>
        <v>0.01</v>
      </c>
      <c r="G575" s="14" t="s">
        <v>3</v>
      </c>
      <c r="H575" s="15">
        <f t="shared" si="155"/>
        <v>312.62</v>
      </c>
      <c r="I575" s="17"/>
      <c r="J575" s="18">
        <f t="shared" si="144"/>
        <v>947.18999999999903</v>
      </c>
      <c r="K575" s="19" t="str">
        <f t="shared" si="145"/>
        <v>-</v>
      </c>
      <c r="L575" s="20" t="str">
        <f t="shared" si="146"/>
        <v>0</v>
      </c>
      <c r="M575" s="13" t="str">
        <f t="shared" si="147"/>
        <v>=</v>
      </c>
      <c r="N575" s="23">
        <f t="shared" si="148"/>
        <v>0</v>
      </c>
      <c r="O575" s="21"/>
      <c r="P575" s="23">
        <f t="shared" si="149"/>
        <v>0</v>
      </c>
      <c r="Q575" s="10">
        <f t="shared" si="156"/>
        <v>528.74124035277873</v>
      </c>
      <c r="R575" s="24">
        <f t="shared" si="150"/>
        <v>0</v>
      </c>
      <c r="S575" s="25">
        <f>SUM($R$8:R575)</f>
        <v>-1.5731719156993235E-15</v>
      </c>
      <c r="T575" s="26">
        <f t="shared" si="151"/>
        <v>-8.3180086999501744E-13</v>
      </c>
      <c r="U575" s="27"/>
      <c r="V575" s="28">
        <f t="shared" si="152"/>
        <v>114106.3</v>
      </c>
      <c r="W575" s="16"/>
      <c r="X575" s="11"/>
      <c r="Y575" s="16"/>
      <c r="AA575" s="46">
        <f t="shared" si="157"/>
        <v>0</v>
      </c>
      <c r="AB575" s="46">
        <f t="shared" si="158"/>
        <v>5040</v>
      </c>
      <c r="AC575" s="46">
        <f t="shared" si="159"/>
        <v>18340</v>
      </c>
      <c r="AD575" s="46">
        <f t="shared" si="160"/>
        <v>4940</v>
      </c>
    </row>
    <row r="576" spans="1:30" x14ac:dyDescent="0.25">
      <c r="A576" s="16"/>
      <c r="B576" s="13">
        <v>569</v>
      </c>
      <c r="C576" s="47">
        <f t="shared" si="153"/>
        <v>43606</v>
      </c>
      <c r="D576" s="48">
        <f t="shared" si="154"/>
        <v>28420</v>
      </c>
      <c r="E576" s="14" t="s">
        <v>2</v>
      </c>
      <c r="F576" s="9">
        <f t="shared" si="161"/>
        <v>0.01</v>
      </c>
      <c r="G576" s="14" t="s">
        <v>3</v>
      </c>
      <c r="H576" s="15">
        <f t="shared" si="155"/>
        <v>312.62</v>
      </c>
      <c r="I576" s="17"/>
      <c r="J576" s="18">
        <f t="shared" si="144"/>
        <v>1259.809999999999</v>
      </c>
      <c r="K576" s="19" t="str">
        <f t="shared" si="145"/>
        <v>-</v>
      </c>
      <c r="L576" s="20" t="str">
        <f t="shared" si="146"/>
        <v>0</v>
      </c>
      <c r="M576" s="13" t="str">
        <f t="shared" si="147"/>
        <v>=</v>
      </c>
      <c r="N576" s="23">
        <f t="shared" si="148"/>
        <v>0</v>
      </c>
      <c r="O576" s="21"/>
      <c r="P576" s="23">
        <f t="shared" si="149"/>
        <v>0</v>
      </c>
      <c r="Q576" s="10">
        <f t="shared" si="156"/>
        <v>529.26998159313155</v>
      </c>
      <c r="R576" s="24">
        <f t="shared" si="150"/>
        <v>0</v>
      </c>
      <c r="S576" s="25">
        <f>SUM($R$8:R576)</f>
        <v>-1.5731719156993235E-15</v>
      </c>
      <c r="T576" s="26">
        <f t="shared" si="151"/>
        <v>-8.3263267086501246E-13</v>
      </c>
      <c r="U576" s="27"/>
      <c r="V576" s="28">
        <f t="shared" si="152"/>
        <v>114106.3</v>
      </c>
      <c r="W576" s="16"/>
      <c r="X576" s="11"/>
      <c r="Y576" s="16"/>
      <c r="AA576" s="46">
        <f t="shared" si="157"/>
        <v>0</v>
      </c>
      <c r="AB576" s="46">
        <f t="shared" si="158"/>
        <v>5040</v>
      </c>
      <c r="AC576" s="46">
        <f t="shared" si="159"/>
        <v>18340</v>
      </c>
      <c r="AD576" s="46">
        <f t="shared" si="160"/>
        <v>4940</v>
      </c>
    </row>
    <row r="577" spans="1:30" x14ac:dyDescent="0.25">
      <c r="A577" s="16"/>
      <c r="B577" s="13">
        <v>570</v>
      </c>
      <c r="C577" s="47">
        <f t="shared" si="153"/>
        <v>43607</v>
      </c>
      <c r="D577" s="48">
        <f t="shared" si="154"/>
        <v>28420</v>
      </c>
      <c r="E577" s="14" t="s">
        <v>2</v>
      </c>
      <c r="F577" s="9">
        <f t="shared" si="161"/>
        <v>0.01</v>
      </c>
      <c r="G577" s="14" t="s">
        <v>3</v>
      </c>
      <c r="H577" s="15">
        <f t="shared" si="155"/>
        <v>312.62</v>
      </c>
      <c r="I577" s="17"/>
      <c r="J577" s="18">
        <f t="shared" si="144"/>
        <v>1572.4299999999989</v>
      </c>
      <c r="K577" s="19" t="str">
        <f t="shared" si="145"/>
        <v>-</v>
      </c>
      <c r="L577" s="20" t="str">
        <f t="shared" si="146"/>
        <v>0</v>
      </c>
      <c r="M577" s="13" t="str">
        <f t="shared" si="147"/>
        <v>=</v>
      </c>
      <c r="N577" s="23">
        <f t="shared" si="148"/>
        <v>0</v>
      </c>
      <c r="O577" s="21"/>
      <c r="P577" s="23">
        <f t="shared" si="149"/>
        <v>0</v>
      </c>
      <c r="Q577" s="10">
        <f t="shared" si="156"/>
        <v>529.79925157472474</v>
      </c>
      <c r="R577" s="24">
        <f t="shared" si="150"/>
        <v>0</v>
      </c>
      <c r="S577" s="25">
        <f>SUM($R$8:R577)</f>
        <v>-1.5731719156993235E-15</v>
      </c>
      <c r="T577" s="26">
        <f t="shared" si="151"/>
        <v>-8.3346530353587753E-13</v>
      </c>
      <c r="U577" s="27"/>
      <c r="V577" s="28">
        <f t="shared" si="152"/>
        <v>114106.3</v>
      </c>
      <c r="W577" s="16"/>
      <c r="X577" s="11"/>
      <c r="Y577" s="16"/>
      <c r="AA577" s="46">
        <f t="shared" si="157"/>
        <v>0</v>
      </c>
      <c r="AB577" s="46">
        <f t="shared" si="158"/>
        <v>5040</v>
      </c>
      <c r="AC577" s="46">
        <f t="shared" si="159"/>
        <v>18340</v>
      </c>
      <c r="AD577" s="46">
        <f t="shared" si="160"/>
        <v>4940</v>
      </c>
    </row>
    <row r="578" spans="1:30" x14ac:dyDescent="0.25">
      <c r="A578" s="16"/>
      <c r="B578" s="13">
        <v>571</v>
      </c>
      <c r="C578" s="47">
        <f t="shared" si="153"/>
        <v>43608</v>
      </c>
      <c r="D578" s="48">
        <f t="shared" si="154"/>
        <v>28420</v>
      </c>
      <c r="E578" s="14" t="s">
        <v>2</v>
      </c>
      <c r="F578" s="9">
        <f t="shared" si="161"/>
        <v>0.01</v>
      </c>
      <c r="G578" s="14" t="s">
        <v>3</v>
      </c>
      <c r="H578" s="15">
        <f t="shared" si="155"/>
        <v>312.62</v>
      </c>
      <c r="I578" s="17"/>
      <c r="J578" s="18">
        <f t="shared" si="144"/>
        <v>1885.0499999999988</v>
      </c>
      <c r="K578" s="19" t="str">
        <f t="shared" si="145"/>
        <v>-</v>
      </c>
      <c r="L578" s="20" t="str">
        <f t="shared" si="146"/>
        <v>0</v>
      </c>
      <c r="M578" s="13" t="str">
        <f t="shared" si="147"/>
        <v>=</v>
      </c>
      <c r="N578" s="23">
        <f t="shared" si="148"/>
        <v>0</v>
      </c>
      <c r="O578" s="21"/>
      <c r="P578" s="23">
        <f t="shared" si="149"/>
        <v>0</v>
      </c>
      <c r="Q578" s="10">
        <f t="shared" si="156"/>
        <v>530.32905082629941</v>
      </c>
      <c r="R578" s="24">
        <f t="shared" si="150"/>
        <v>0</v>
      </c>
      <c r="S578" s="25">
        <f>SUM($R$8:R578)</f>
        <v>-1.5731719156993235E-15</v>
      </c>
      <c r="T578" s="26">
        <f t="shared" si="151"/>
        <v>-8.3429876883941334E-13</v>
      </c>
      <c r="U578" s="27"/>
      <c r="V578" s="28">
        <f t="shared" si="152"/>
        <v>114106.3</v>
      </c>
      <c r="W578" s="16"/>
      <c r="X578" s="11"/>
      <c r="Y578" s="16"/>
      <c r="AA578" s="46">
        <f t="shared" si="157"/>
        <v>0</v>
      </c>
      <c r="AB578" s="46">
        <f t="shared" si="158"/>
        <v>5040</v>
      </c>
      <c r="AC578" s="46">
        <f t="shared" si="159"/>
        <v>18340</v>
      </c>
      <c r="AD578" s="46">
        <f t="shared" si="160"/>
        <v>4940</v>
      </c>
    </row>
    <row r="579" spans="1:30" x14ac:dyDescent="0.25">
      <c r="A579" s="16"/>
      <c r="B579" s="13">
        <v>572</v>
      </c>
      <c r="C579" s="47">
        <f t="shared" si="153"/>
        <v>43609</v>
      </c>
      <c r="D579" s="48">
        <f t="shared" si="154"/>
        <v>28420</v>
      </c>
      <c r="E579" s="14" t="s">
        <v>2</v>
      </c>
      <c r="F579" s="9">
        <f t="shared" si="161"/>
        <v>0.01</v>
      </c>
      <c r="G579" s="14" t="s">
        <v>3</v>
      </c>
      <c r="H579" s="15">
        <f t="shared" si="155"/>
        <v>312.62</v>
      </c>
      <c r="I579" s="17"/>
      <c r="J579" s="18">
        <f t="shared" si="144"/>
        <v>2197.6699999999987</v>
      </c>
      <c r="K579" s="19" t="str">
        <f t="shared" si="145"/>
        <v>-</v>
      </c>
      <c r="L579" s="20" t="str">
        <f t="shared" si="146"/>
        <v>0</v>
      </c>
      <c r="M579" s="13" t="str">
        <f t="shared" si="147"/>
        <v>=</v>
      </c>
      <c r="N579" s="23">
        <f t="shared" si="148"/>
        <v>0</v>
      </c>
      <c r="O579" s="21"/>
      <c r="P579" s="23">
        <f t="shared" si="149"/>
        <v>0</v>
      </c>
      <c r="Q579" s="10">
        <f t="shared" si="156"/>
        <v>530.85937987712566</v>
      </c>
      <c r="R579" s="24">
        <f t="shared" si="150"/>
        <v>0</v>
      </c>
      <c r="S579" s="25">
        <f>SUM($R$8:R579)</f>
        <v>-1.5731719156993235E-15</v>
      </c>
      <c r="T579" s="26">
        <f t="shared" si="151"/>
        <v>-8.3513306760825271E-13</v>
      </c>
      <c r="U579" s="27"/>
      <c r="V579" s="28">
        <f t="shared" si="152"/>
        <v>114106.3</v>
      </c>
      <c r="W579" s="16"/>
      <c r="X579" s="11"/>
      <c r="Y579" s="16"/>
      <c r="AA579" s="46">
        <f t="shared" si="157"/>
        <v>0</v>
      </c>
      <c r="AB579" s="46">
        <f t="shared" si="158"/>
        <v>5040</v>
      </c>
      <c r="AC579" s="46">
        <f t="shared" si="159"/>
        <v>18340</v>
      </c>
      <c r="AD579" s="46">
        <f t="shared" si="160"/>
        <v>4940</v>
      </c>
    </row>
    <row r="580" spans="1:30" x14ac:dyDescent="0.25">
      <c r="A580" s="16"/>
      <c r="B580" s="13">
        <v>573</v>
      </c>
      <c r="C580" s="47">
        <f t="shared" si="153"/>
        <v>43610</v>
      </c>
      <c r="D580" s="48">
        <f t="shared" si="154"/>
        <v>28420</v>
      </c>
      <c r="E580" s="14" t="s">
        <v>2</v>
      </c>
      <c r="F580" s="9">
        <f t="shared" si="161"/>
        <v>0.01</v>
      </c>
      <c r="G580" s="14" t="s">
        <v>3</v>
      </c>
      <c r="H580" s="15">
        <f t="shared" si="155"/>
        <v>312.62</v>
      </c>
      <c r="I580" s="17"/>
      <c r="J580" s="18">
        <f t="shared" si="144"/>
        <v>2510.2899999999986</v>
      </c>
      <c r="K580" s="19" t="str">
        <f t="shared" si="145"/>
        <v>-</v>
      </c>
      <c r="L580" s="20" t="str">
        <f t="shared" si="146"/>
        <v>0</v>
      </c>
      <c r="M580" s="13" t="str">
        <f t="shared" si="147"/>
        <v>=</v>
      </c>
      <c r="N580" s="23">
        <f t="shared" si="148"/>
        <v>0</v>
      </c>
      <c r="O580" s="21"/>
      <c r="P580" s="23">
        <f t="shared" si="149"/>
        <v>0</v>
      </c>
      <c r="Q580" s="10">
        <f t="shared" si="156"/>
        <v>531.3902392570028</v>
      </c>
      <c r="R580" s="24">
        <f t="shared" si="150"/>
        <v>0</v>
      </c>
      <c r="S580" s="25">
        <f>SUM($R$8:R580)</f>
        <v>-1.5731719156993235E-15</v>
      </c>
      <c r="T580" s="26">
        <f t="shared" si="151"/>
        <v>-8.3596820067586098E-13</v>
      </c>
      <c r="U580" s="27"/>
      <c r="V580" s="28">
        <f t="shared" si="152"/>
        <v>114106.3</v>
      </c>
      <c r="W580" s="16"/>
      <c r="X580" s="11"/>
      <c r="Y580" s="16"/>
      <c r="AA580" s="46">
        <f t="shared" si="157"/>
        <v>0</v>
      </c>
      <c r="AB580" s="46">
        <f t="shared" si="158"/>
        <v>5040</v>
      </c>
      <c r="AC580" s="46">
        <f t="shared" si="159"/>
        <v>18340</v>
      </c>
      <c r="AD580" s="46">
        <f t="shared" si="160"/>
        <v>4940</v>
      </c>
    </row>
    <row r="581" spans="1:30" x14ac:dyDescent="0.25">
      <c r="A581" s="16"/>
      <c r="B581" s="13">
        <v>574</v>
      </c>
      <c r="C581" s="47">
        <f t="shared" si="153"/>
        <v>43611</v>
      </c>
      <c r="D581" s="48">
        <f t="shared" si="154"/>
        <v>28420</v>
      </c>
      <c r="E581" s="14" t="s">
        <v>2</v>
      </c>
      <c r="F581" s="9">
        <f t="shared" si="161"/>
        <v>0.01</v>
      </c>
      <c r="G581" s="14" t="s">
        <v>3</v>
      </c>
      <c r="H581" s="15">
        <f t="shared" si="155"/>
        <v>312.62</v>
      </c>
      <c r="I581" s="17"/>
      <c r="J581" s="18">
        <f t="shared" si="144"/>
        <v>2822.9099999999985</v>
      </c>
      <c r="K581" s="19" t="str">
        <f t="shared" si="145"/>
        <v>-</v>
      </c>
      <c r="L581" s="20" t="str">
        <f t="shared" si="146"/>
        <v>0</v>
      </c>
      <c r="M581" s="13" t="str">
        <f t="shared" si="147"/>
        <v>=</v>
      </c>
      <c r="N581" s="23">
        <f t="shared" si="148"/>
        <v>0</v>
      </c>
      <c r="O581" s="21"/>
      <c r="P581" s="23">
        <f t="shared" si="149"/>
        <v>0</v>
      </c>
      <c r="Q581" s="10">
        <f t="shared" si="156"/>
        <v>531.92162949625981</v>
      </c>
      <c r="R581" s="24">
        <f t="shared" si="150"/>
        <v>0</v>
      </c>
      <c r="S581" s="25">
        <f>SUM($R$8:R581)</f>
        <v>-1.5731719156993235E-15</v>
      </c>
      <c r="T581" s="26">
        <f t="shared" si="151"/>
        <v>-8.3680416887653684E-13</v>
      </c>
      <c r="U581" s="27"/>
      <c r="V581" s="28">
        <f t="shared" si="152"/>
        <v>114106.3</v>
      </c>
      <c r="W581" s="16"/>
      <c r="X581" s="11"/>
      <c r="Y581" s="16"/>
      <c r="AA581" s="46">
        <f t="shared" si="157"/>
        <v>0</v>
      </c>
      <c r="AB581" s="46">
        <f t="shared" si="158"/>
        <v>5040</v>
      </c>
      <c r="AC581" s="46">
        <f t="shared" si="159"/>
        <v>18340</v>
      </c>
      <c r="AD581" s="46">
        <f t="shared" si="160"/>
        <v>4940</v>
      </c>
    </row>
    <row r="582" spans="1:30" x14ac:dyDescent="0.25">
      <c r="A582" s="16"/>
      <c r="B582" s="13">
        <v>575</v>
      </c>
      <c r="C582" s="47">
        <f t="shared" si="153"/>
        <v>43612</v>
      </c>
      <c r="D582" s="48">
        <f t="shared" si="154"/>
        <v>28420</v>
      </c>
      <c r="E582" s="14" t="s">
        <v>2</v>
      </c>
      <c r="F582" s="9">
        <f t="shared" si="161"/>
        <v>0.01</v>
      </c>
      <c r="G582" s="14" t="s">
        <v>3</v>
      </c>
      <c r="H582" s="15">
        <f t="shared" si="155"/>
        <v>312.62</v>
      </c>
      <c r="I582" s="17"/>
      <c r="J582" s="18">
        <f t="shared" si="144"/>
        <v>3135.5299999999984</v>
      </c>
      <c r="K582" s="19" t="str">
        <f t="shared" si="145"/>
        <v>-</v>
      </c>
      <c r="L582" s="20" t="str">
        <f t="shared" si="146"/>
        <v>0</v>
      </c>
      <c r="M582" s="13" t="str">
        <f t="shared" si="147"/>
        <v>=</v>
      </c>
      <c r="N582" s="23">
        <f t="shared" si="148"/>
        <v>0</v>
      </c>
      <c r="O582" s="21"/>
      <c r="P582" s="23">
        <f t="shared" si="149"/>
        <v>0</v>
      </c>
      <c r="Q582" s="10">
        <f t="shared" si="156"/>
        <v>532.45355112575612</v>
      </c>
      <c r="R582" s="24">
        <f t="shared" si="150"/>
        <v>0</v>
      </c>
      <c r="S582" s="25">
        <f>SUM($R$8:R582)</f>
        <v>-1.5731719156993235E-15</v>
      </c>
      <c r="T582" s="26">
        <f t="shared" si="151"/>
        <v>-8.3764097304541342E-13</v>
      </c>
      <c r="U582" s="27"/>
      <c r="V582" s="28">
        <f t="shared" si="152"/>
        <v>114106.3</v>
      </c>
      <c r="W582" s="16"/>
      <c r="X582" s="11"/>
      <c r="Y582" s="16"/>
      <c r="AA582" s="46">
        <f t="shared" si="157"/>
        <v>0</v>
      </c>
      <c r="AB582" s="46">
        <f t="shared" si="158"/>
        <v>5040</v>
      </c>
      <c r="AC582" s="46">
        <f t="shared" si="159"/>
        <v>18340</v>
      </c>
      <c r="AD582" s="46">
        <f t="shared" si="160"/>
        <v>4940</v>
      </c>
    </row>
    <row r="583" spans="1:30" x14ac:dyDescent="0.25">
      <c r="A583" s="16"/>
      <c r="B583" s="13">
        <v>576</v>
      </c>
      <c r="C583" s="47">
        <f t="shared" si="153"/>
        <v>43613</v>
      </c>
      <c r="D583" s="48">
        <f t="shared" si="154"/>
        <v>28420</v>
      </c>
      <c r="E583" s="14" t="s">
        <v>2</v>
      </c>
      <c r="F583" s="9">
        <f t="shared" si="161"/>
        <v>0.01</v>
      </c>
      <c r="G583" s="14" t="s">
        <v>3</v>
      </c>
      <c r="H583" s="15">
        <f t="shared" si="155"/>
        <v>312.62</v>
      </c>
      <c r="I583" s="17"/>
      <c r="J583" s="18">
        <f t="shared" si="144"/>
        <v>3448.1499999999983</v>
      </c>
      <c r="K583" s="19" t="str">
        <f t="shared" si="145"/>
        <v>-</v>
      </c>
      <c r="L583" s="20" t="str">
        <f t="shared" si="146"/>
        <v>0</v>
      </c>
      <c r="M583" s="13" t="str">
        <f t="shared" si="147"/>
        <v>=</v>
      </c>
      <c r="N583" s="23">
        <f t="shared" si="148"/>
        <v>0</v>
      </c>
      <c r="O583" s="21"/>
      <c r="P583" s="23">
        <f t="shared" si="149"/>
        <v>0</v>
      </c>
      <c r="Q583" s="10">
        <f t="shared" si="156"/>
        <v>532.98600467688186</v>
      </c>
      <c r="R583" s="24">
        <f t="shared" si="150"/>
        <v>0</v>
      </c>
      <c r="S583" s="25">
        <f>SUM($R$8:R583)</f>
        <v>-1.5731719156993235E-15</v>
      </c>
      <c r="T583" s="26">
        <f t="shared" si="151"/>
        <v>-8.3847861401845883E-13</v>
      </c>
      <c r="U583" s="27"/>
      <c r="V583" s="28">
        <f t="shared" si="152"/>
        <v>114106.3</v>
      </c>
      <c r="W583" s="16"/>
      <c r="X583" s="11"/>
      <c r="Y583" s="16"/>
      <c r="AA583" s="46">
        <f t="shared" si="157"/>
        <v>0</v>
      </c>
      <c r="AB583" s="46">
        <f t="shared" si="158"/>
        <v>5040</v>
      </c>
      <c r="AC583" s="46">
        <f t="shared" si="159"/>
        <v>18340</v>
      </c>
      <c r="AD583" s="46">
        <f t="shared" si="160"/>
        <v>4940</v>
      </c>
    </row>
    <row r="584" spans="1:30" x14ac:dyDescent="0.25">
      <c r="A584" s="16"/>
      <c r="B584" s="13">
        <v>577</v>
      </c>
      <c r="C584" s="47">
        <f t="shared" si="153"/>
        <v>43614</v>
      </c>
      <c r="D584" s="48">
        <f t="shared" si="154"/>
        <v>28420</v>
      </c>
      <c r="E584" s="14" t="s">
        <v>2</v>
      </c>
      <c r="F584" s="9">
        <f t="shared" si="161"/>
        <v>0.01</v>
      </c>
      <c r="G584" s="14" t="s">
        <v>3</v>
      </c>
      <c r="H584" s="15">
        <f t="shared" si="155"/>
        <v>312.62</v>
      </c>
      <c r="I584" s="17"/>
      <c r="J584" s="18">
        <f t="shared" si="144"/>
        <v>3760.7699999999982</v>
      </c>
      <c r="K584" s="19" t="str">
        <f t="shared" si="145"/>
        <v>-</v>
      </c>
      <c r="L584" s="20" t="str">
        <f t="shared" si="146"/>
        <v>0</v>
      </c>
      <c r="M584" s="13" t="str">
        <f t="shared" si="147"/>
        <v>=</v>
      </c>
      <c r="N584" s="23">
        <f t="shared" si="148"/>
        <v>0</v>
      </c>
      <c r="O584" s="21"/>
      <c r="P584" s="23">
        <f t="shared" si="149"/>
        <v>0</v>
      </c>
      <c r="Q584" s="10">
        <f t="shared" si="156"/>
        <v>533.51899068155876</v>
      </c>
      <c r="R584" s="24">
        <f t="shared" si="150"/>
        <v>0</v>
      </c>
      <c r="S584" s="25">
        <f>SUM($R$8:R584)</f>
        <v>-1.5731719156993235E-15</v>
      </c>
      <c r="T584" s="26">
        <f t="shared" si="151"/>
        <v>-8.3931709263247732E-13</v>
      </c>
      <c r="U584" s="27"/>
      <c r="V584" s="28">
        <f t="shared" si="152"/>
        <v>114106.3</v>
      </c>
      <c r="W584" s="16"/>
      <c r="X584" s="11"/>
      <c r="Y584" s="16"/>
      <c r="AA584" s="46">
        <f t="shared" si="157"/>
        <v>0</v>
      </c>
      <c r="AB584" s="46">
        <f t="shared" si="158"/>
        <v>5040</v>
      </c>
      <c r="AC584" s="46">
        <f t="shared" si="159"/>
        <v>18340</v>
      </c>
      <c r="AD584" s="46">
        <f t="shared" si="160"/>
        <v>4940</v>
      </c>
    </row>
    <row r="585" spans="1:30" x14ac:dyDescent="0.25">
      <c r="A585" s="16"/>
      <c r="B585" s="13">
        <v>578</v>
      </c>
      <c r="C585" s="47">
        <f t="shared" si="153"/>
        <v>43615</v>
      </c>
      <c r="D585" s="48">
        <f t="shared" si="154"/>
        <v>28420</v>
      </c>
      <c r="E585" s="14" t="s">
        <v>2</v>
      </c>
      <c r="F585" s="9">
        <f t="shared" si="161"/>
        <v>0.01</v>
      </c>
      <c r="G585" s="14" t="s">
        <v>3</v>
      </c>
      <c r="H585" s="15">
        <f t="shared" si="155"/>
        <v>312.62</v>
      </c>
      <c r="I585" s="17"/>
      <c r="J585" s="18">
        <f t="shared" ref="J585:J648" si="162">IF(N584&gt;0,N584+H585+X584-P584,H585+J584-P584+X584)</f>
        <v>4073.3899999999981</v>
      </c>
      <c r="K585" s="19" t="str">
        <f t="shared" ref="K585:K648" si="163">IF(L585&gt;0,"-","")</f>
        <v>-</v>
      </c>
      <c r="L585" s="20" t="str">
        <f t="shared" ref="L585:L648" si="164">IF(H585&gt;=500,IF(J585&gt;=10010,ROUNDDOWN(J585,-1),"0"),IF(H585&gt;=250,IF(J585&gt;=5010,ROUNDDOWN(J585,-1),"0"),IF(H585&gt;=50,IF(J585&gt;=1010,ROUNDDOWN(J585,-1),"0"),IF(J585&gt;=10,ROUNDDOWN(J585,-1),"0"))))</f>
        <v>0</v>
      </c>
      <c r="M585" s="13" t="str">
        <f t="shared" ref="M585:M648" si="165">IF(L585&gt;0,"=","")</f>
        <v>=</v>
      </c>
      <c r="N585" s="23">
        <f t="shared" ref="N585:N648" si="166">IF(((J585-L585)&lt;&gt;J585),(J585-L585),0)</f>
        <v>0</v>
      </c>
      <c r="O585" s="21"/>
      <c r="P585" s="23">
        <f t="shared" ref="P585:P648" si="167">IF(N585&gt;0, N585-(N585*$J$3*0.01), H585-(H585*$J$3*0.01))</f>
        <v>0</v>
      </c>
      <c r="Q585" s="10">
        <f t="shared" si="156"/>
        <v>534.05250967224038</v>
      </c>
      <c r="R585" s="24">
        <f t="shared" ref="R585:R648" si="168">P585/Q585</f>
        <v>0</v>
      </c>
      <c r="S585" s="25">
        <f>SUM($R$8:R585)</f>
        <v>-1.5731719156993235E-15</v>
      </c>
      <c r="T585" s="26">
        <f t="shared" ref="T585:T648" si="169">S585*Q585</f>
        <v>-8.4015640972510992E-13</v>
      </c>
      <c r="U585" s="27"/>
      <c r="V585" s="28">
        <f t="shared" ref="V585:V648" si="170">H585*365</f>
        <v>114106.3</v>
      </c>
      <c r="W585" s="16"/>
      <c r="X585" s="11"/>
      <c r="Y585" s="16"/>
      <c r="AA585" s="46">
        <f t="shared" si="157"/>
        <v>0</v>
      </c>
      <c r="AB585" s="46">
        <f t="shared" si="158"/>
        <v>5040</v>
      </c>
      <c r="AC585" s="46">
        <f t="shared" si="159"/>
        <v>18340</v>
      </c>
      <c r="AD585" s="46">
        <f t="shared" si="160"/>
        <v>4940</v>
      </c>
    </row>
    <row r="586" spans="1:30" x14ac:dyDescent="0.25">
      <c r="A586" s="16"/>
      <c r="B586" s="13">
        <v>579</v>
      </c>
      <c r="C586" s="47">
        <f t="shared" ref="C586:C649" si="171">C585+1</f>
        <v>43616</v>
      </c>
      <c r="D586" s="48">
        <f t="shared" ref="D586:D649" si="172">D585+L585</f>
        <v>28420</v>
      </c>
      <c r="E586" s="14" t="s">
        <v>2</v>
      </c>
      <c r="F586" s="9">
        <f t="shared" si="161"/>
        <v>0.01</v>
      </c>
      <c r="G586" s="14" t="s">
        <v>3</v>
      </c>
      <c r="H586" s="15">
        <f t="shared" ref="H586:H649" si="173">$D$3*(IF($D$3&gt;=10010,(F586+0.25%),IF($D$3&gt;=5010,(F586+0.2%),IF($D$3&gt;=1010,(F586+0.1%),F586))))+AD585*F586+AC585*(F586+0.1%)+AB585*(F586+0.2%)+AA585*(F586+0.25%)</f>
        <v>312.62</v>
      </c>
      <c r="I586" s="17"/>
      <c r="J586" s="18">
        <f t="shared" si="162"/>
        <v>4386.0099999999984</v>
      </c>
      <c r="K586" s="19" t="str">
        <f t="shared" si="163"/>
        <v>-</v>
      </c>
      <c r="L586" s="20" t="str">
        <f t="shared" si="164"/>
        <v>0</v>
      </c>
      <c r="M586" s="13" t="str">
        <f t="shared" si="165"/>
        <v>=</v>
      </c>
      <c r="N586" s="23">
        <f t="shared" si="166"/>
        <v>0</v>
      </c>
      <c r="O586" s="21"/>
      <c r="P586" s="23">
        <f t="shared" si="167"/>
        <v>0</v>
      </c>
      <c r="Q586" s="10">
        <f t="shared" ref="Q586:Q649" si="174">Q585*$S$3*0.01+Q585</f>
        <v>534.58656218191265</v>
      </c>
      <c r="R586" s="24">
        <f t="shared" si="168"/>
        <v>0</v>
      </c>
      <c r="S586" s="25">
        <f>SUM($R$8:R586)</f>
        <v>-1.5731719156993235E-15</v>
      </c>
      <c r="T586" s="26">
        <f t="shared" si="169"/>
        <v>-8.4099656613483506E-13</v>
      </c>
      <c r="U586" s="27"/>
      <c r="V586" s="28">
        <f t="shared" si="170"/>
        <v>114106.3</v>
      </c>
      <c r="W586" s="16"/>
      <c r="X586" s="11"/>
      <c r="Y586" s="16"/>
      <c r="AA586" s="46">
        <f t="shared" ref="AA586:AA649" si="175">IF(L586&gt;10010,AA585+L586,AA585)</f>
        <v>0</v>
      </c>
      <c r="AB586" s="46">
        <f t="shared" ref="AB586:AB649" si="176">IF(AND(L586&lt;10010,L586 &gt;=5010),AB585+L586,AB585)</f>
        <v>5040</v>
      </c>
      <c r="AC586" s="46">
        <f t="shared" ref="AC586:AC649" si="177">IF(AND(L586&lt;5010,L586 &gt;=1010),AC585+L586,AC585)</f>
        <v>18340</v>
      </c>
      <c r="AD586" s="46">
        <f t="shared" ref="AD586:AD649" si="178">IF(AND(L586&lt;1010,L586 &gt;0),AD585+L586,AD585)</f>
        <v>4940</v>
      </c>
    </row>
    <row r="587" spans="1:30" x14ac:dyDescent="0.25">
      <c r="A587" s="16"/>
      <c r="B587" s="13">
        <v>580</v>
      </c>
      <c r="C587" s="47">
        <f t="shared" si="171"/>
        <v>43617</v>
      </c>
      <c r="D587" s="48">
        <f t="shared" si="172"/>
        <v>28420</v>
      </c>
      <c r="E587" s="14" t="s">
        <v>2</v>
      </c>
      <c r="F587" s="9">
        <f t="shared" ref="F587:F650" si="179">F586</f>
        <v>0.01</v>
      </c>
      <c r="G587" s="14" t="s">
        <v>3</v>
      </c>
      <c r="H587" s="15">
        <f t="shared" si="173"/>
        <v>312.62</v>
      </c>
      <c r="I587" s="17"/>
      <c r="J587" s="18">
        <f t="shared" si="162"/>
        <v>4698.6299999999983</v>
      </c>
      <c r="K587" s="19" t="str">
        <f t="shared" si="163"/>
        <v>-</v>
      </c>
      <c r="L587" s="20" t="str">
        <f t="shared" si="164"/>
        <v>0</v>
      </c>
      <c r="M587" s="13" t="str">
        <f t="shared" si="165"/>
        <v>=</v>
      </c>
      <c r="N587" s="23">
        <f t="shared" si="166"/>
        <v>0</v>
      </c>
      <c r="O587" s="21"/>
      <c r="P587" s="23">
        <f t="shared" si="167"/>
        <v>0</v>
      </c>
      <c r="Q587" s="10">
        <f t="shared" si="174"/>
        <v>535.12114874409451</v>
      </c>
      <c r="R587" s="24">
        <f t="shared" si="168"/>
        <v>0</v>
      </c>
      <c r="S587" s="25">
        <f>SUM($R$8:R587)</f>
        <v>-1.5731719156993235E-15</v>
      </c>
      <c r="T587" s="26">
        <f t="shared" si="169"/>
        <v>-8.4183756270096983E-13</v>
      </c>
      <c r="U587" s="27"/>
      <c r="V587" s="28">
        <f t="shared" si="170"/>
        <v>114106.3</v>
      </c>
      <c r="W587" s="16"/>
      <c r="X587" s="11"/>
      <c r="Y587" s="16"/>
      <c r="AA587" s="46">
        <f t="shared" si="175"/>
        <v>0</v>
      </c>
      <c r="AB587" s="46">
        <f t="shared" si="176"/>
        <v>5040</v>
      </c>
      <c r="AC587" s="46">
        <f t="shared" si="177"/>
        <v>18340</v>
      </c>
      <c r="AD587" s="46">
        <f t="shared" si="178"/>
        <v>4940</v>
      </c>
    </row>
    <row r="588" spans="1:30" x14ac:dyDescent="0.25">
      <c r="A588" s="16"/>
      <c r="B588" s="13">
        <v>581</v>
      </c>
      <c r="C588" s="47">
        <f t="shared" si="171"/>
        <v>43618</v>
      </c>
      <c r="D588" s="48">
        <f t="shared" si="172"/>
        <v>28420</v>
      </c>
      <c r="E588" s="14" t="s">
        <v>2</v>
      </c>
      <c r="F588" s="9">
        <f t="shared" si="179"/>
        <v>0.01</v>
      </c>
      <c r="G588" s="14" t="s">
        <v>3</v>
      </c>
      <c r="H588" s="15">
        <f t="shared" si="173"/>
        <v>312.62</v>
      </c>
      <c r="I588" s="17"/>
      <c r="J588" s="18">
        <f t="shared" si="162"/>
        <v>5011.2499999999982</v>
      </c>
      <c r="K588" s="19" t="str">
        <f t="shared" si="163"/>
        <v>-</v>
      </c>
      <c r="L588" s="20">
        <f t="shared" si="164"/>
        <v>5010</v>
      </c>
      <c r="M588" s="13" t="str">
        <f t="shared" si="165"/>
        <v>=</v>
      </c>
      <c r="N588" s="23">
        <f t="shared" si="166"/>
        <v>1.249999999998181</v>
      </c>
      <c r="O588" s="21"/>
      <c r="P588" s="23">
        <f t="shared" si="167"/>
        <v>0</v>
      </c>
      <c r="Q588" s="10">
        <f t="shared" si="174"/>
        <v>535.65626989283862</v>
      </c>
      <c r="R588" s="24">
        <f t="shared" si="168"/>
        <v>0</v>
      </c>
      <c r="S588" s="25">
        <f>SUM($R$8:R588)</f>
        <v>-1.5731719156993235E-15</v>
      </c>
      <c r="T588" s="26">
        <f t="shared" si="169"/>
        <v>-8.4267940026367084E-13</v>
      </c>
      <c r="U588" s="27"/>
      <c r="V588" s="28">
        <f t="shared" si="170"/>
        <v>114106.3</v>
      </c>
      <c r="W588" s="16"/>
      <c r="X588" s="11"/>
      <c r="Y588" s="16"/>
      <c r="AA588" s="46">
        <f t="shared" si="175"/>
        <v>0</v>
      </c>
      <c r="AB588" s="46">
        <f t="shared" si="176"/>
        <v>10050</v>
      </c>
      <c r="AC588" s="46">
        <f t="shared" si="177"/>
        <v>18340</v>
      </c>
      <c r="AD588" s="46">
        <f t="shared" si="178"/>
        <v>4940</v>
      </c>
    </row>
    <row r="589" spans="1:30" x14ac:dyDescent="0.25">
      <c r="A589" s="16"/>
      <c r="B589" s="13">
        <v>582</v>
      </c>
      <c r="C589" s="47">
        <f t="shared" si="171"/>
        <v>43619</v>
      </c>
      <c r="D589" s="48">
        <f t="shared" si="172"/>
        <v>33430</v>
      </c>
      <c r="E589" s="14" t="s">
        <v>2</v>
      </c>
      <c r="F589" s="9">
        <f t="shared" si="179"/>
        <v>0.01</v>
      </c>
      <c r="G589" s="14" t="s">
        <v>3</v>
      </c>
      <c r="H589" s="15">
        <f t="shared" si="173"/>
        <v>372.74</v>
      </c>
      <c r="I589" s="17"/>
      <c r="J589" s="18">
        <f t="shared" si="162"/>
        <v>373.98999999999819</v>
      </c>
      <c r="K589" s="19" t="str">
        <f t="shared" si="163"/>
        <v>-</v>
      </c>
      <c r="L589" s="20" t="str">
        <f t="shared" si="164"/>
        <v>0</v>
      </c>
      <c r="M589" s="13" t="str">
        <f t="shared" si="165"/>
        <v>=</v>
      </c>
      <c r="N589" s="23">
        <f t="shared" si="166"/>
        <v>0</v>
      </c>
      <c r="O589" s="21"/>
      <c r="P589" s="23">
        <f t="shared" si="167"/>
        <v>0</v>
      </c>
      <c r="Q589" s="10">
        <f t="shared" si="174"/>
        <v>536.19192616273142</v>
      </c>
      <c r="R589" s="24">
        <f t="shared" si="168"/>
        <v>0</v>
      </c>
      <c r="S589" s="25">
        <f>SUM($R$8:R589)</f>
        <v>-1.5731719156993235E-15</v>
      </c>
      <c r="T589" s="26">
        <f t="shared" si="169"/>
        <v>-8.435220796639344E-13</v>
      </c>
      <c r="U589" s="27"/>
      <c r="V589" s="28">
        <f t="shared" si="170"/>
        <v>136050.1</v>
      </c>
      <c r="W589" s="16"/>
      <c r="X589" s="11"/>
      <c r="Y589" s="16"/>
      <c r="AA589" s="46">
        <f t="shared" si="175"/>
        <v>0</v>
      </c>
      <c r="AB589" s="46">
        <f t="shared" si="176"/>
        <v>10050</v>
      </c>
      <c r="AC589" s="46">
        <f t="shared" si="177"/>
        <v>18340</v>
      </c>
      <c r="AD589" s="46">
        <f t="shared" si="178"/>
        <v>4940</v>
      </c>
    </row>
    <row r="590" spans="1:30" x14ac:dyDescent="0.25">
      <c r="A590" s="16"/>
      <c r="B590" s="13">
        <v>583</v>
      </c>
      <c r="C590" s="47">
        <f t="shared" si="171"/>
        <v>43620</v>
      </c>
      <c r="D590" s="48">
        <f t="shared" si="172"/>
        <v>33430</v>
      </c>
      <c r="E590" s="14" t="s">
        <v>2</v>
      </c>
      <c r="F590" s="9">
        <f t="shared" si="179"/>
        <v>0.01</v>
      </c>
      <c r="G590" s="14" t="s">
        <v>3</v>
      </c>
      <c r="H590" s="15">
        <f t="shared" si="173"/>
        <v>372.74</v>
      </c>
      <c r="I590" s="17"/>
      <c r="J590" s="18">
        <f t="shared" si="162"/>
        <v>746.7299999999982</v>
      </c>
      <c r="K590" s="19" t="str">
        <f t="shared" si="163"/>
        <v>-</v>
      </c>
      <c r="L590" s="20" t="str">
        <f t="shared" si="164"/>
        <v>0</v>
      </c>
      <c r="M590" s="13" t="str">
        <f t="shared" si="165"/>
        <v>=</v>
      </c>
      <c r="N590" s="23">
        <f t="shared" si="166"/>
        <v>0</v>
      </c>
      <c r="O590" s="21"/>
      <c r="P590" s="23">
        <f t="shared" si="167"/>
        <v>0</v>
      </c>
      <c r="Q590" s="10">
        <f t="shared" si="174"/>
        <v>536.72811808889412</v>
      </c>
      <c r="R590" s="24">
        <f t="shared" si="168"/>
        <v>0</v>
      </c>
      <c r="S590" s="25">
        <f>SUM($R$8:R590)</f>
        <v>-1.5731719156993235E-15</v>
      </c>
      <c r="T590" s="26">
        <f t="shared" si="169"/>
        <v>-8.4436560174359833E-13</v>
      </c>
      <c r="U590" s="27"/>
      <c r="V590" s="28">
        <f t="shared" si="170"/>
        <v>136050.1</v>
      </c>
      <c r="W590" s="16"/>
      <c r="X590" s="11"/>
      <c r="Y590" s="16"/>
      <c r="AA590" s="46">
        <f t="shared" si="175"/>
        <v>0</v>
      </c>
      <c r="AB590" s="46">
        <f t="shared" si="176"/>
        <v>10050</v>
      </c>
      <c r="AC590" s="46">
        <f t="shared" si="177"/>
        <v>18340</v>
      </c>
      <c r="AD590" s="46">
        <f t="shared" si="178"/>
        <v>4940</v>
      </c>
    </row>
    <row r="591" spans="1:30" x14ac:dyDescent="0.25">
      <c r="A591" s="16"/>
      <c r="B591" s="13">
        <v>584</v>
      </c>
      <c r="C591" s="47">
        <f t="shared" si="171"/>
        <v>43621</v>
      </c>
      <c r="D591" s="48">
        <f t="shared" si="172"/>
        <v>33430</v>
      </c>
      <c r="E591" s="14" t="s">
        <v>2</v>
      </c>
      <c r="F591" s="9">
        <f t="shared" si="179"/>
        <v>0.01</v>
      </c>
      <c r="G591" s="14" t="s">
        <v>3</v>
      </c>
      <c r="H591" s="15">
        <f t="shared" si="173"/>
        <v>372.74</v>
      </c>
      <c r="I591" s="17"/>
      <c r="J591" s="18">
        <f t="shared" si="162"/>
        <v>1119.4699999999982</v>
      </c>
      <c r="K591" s="19" t="str">
        <f t="shared" si="163"/>
        <v>-</v>
      </c>
      <c r="L591" s="20" t="str">
        <f t="shared" si="164"/>
        <v>0</v>
      </c>
      <c r="M591" s="13" t="str">
        <f t="shared" si="165"/>
        <v>=</v>
      </c>
      <c r="N591" s="23">
        <f t="shared" si="166"/>
        <v>0</v>
      </c>
      <c r="O591" s="21"/>
      <c r="P591" s="23">
        <f t="shared" si="167"/>
        <v>0</v>
      </c>
      <c r="Q591" s="10">
        <f t="shared" si="174"/>
        <v>537.26484620698307</v>
      </c>
      <c r="R591" s="24">
        <f t="shared" si="168"/>
        <v>0</v>
      </c>
      <c r="S591" s="25">
        <f>SUM($R$8:R591)</f>
        <v>-1.5731719156993235E-15</v>
      </c>
      <c r="T591" s="26">
        <f t="shared" si="169"/>
        <v>-8.4520996734534198E-13</v>
      </c>
      <c r="U591" s="27"/>
      <c r="V591" s="28">
        <f t="shared" si="170"/>
        <v>136050.1</v>
      </c>
      <c r="W591" s="16"/>
      <c r="X591" s="11"/>
      <c r="Y591" s="16"/>
      <c r="AA591" s="46">
        <f t="shared" si="175"/>
        <v>0</v>
      </c>
      <c r="AB591" s="46">
        <f t="shared" si="176"/>
        <v>10050</v>
      </c>
      <c r="AC591" s="46">
        <f t="shared" si="177"/>
        <v>18340</v>
      </c>
      <c r="AD591" s="46">
        <f t="shared" si="178"/>
        <v>4940</v>
      </c>
    </row>
    <row r="592" spans="1:30" x14ac:dyDescent="0.25">
      <c r="A592" s="16"/>
      <c r="B592" s="13">
        <v>585</v>
      </c>
      <c r="C592" s="47">
        <f t="shared" si="171"/>
        <v>43622</v>
      </c>
      <c r="D592" s="48">
        <f t="shared" si="172"/>
        <v>33430</v>
      </c>
      <c r="E592" s="14" t="s">
        <v>2</v>
      </c>
      <c r="F592" s="9">
        <f t="shared" si="179"/>
        <v>0.01</v>
      </c>
      <c r="G592" s="14" t="s">
        <v>3</v>
      </c>
      <c r="H592" s="15">
        <f t="shared" si="173"/>
        <v>372.74</v>
      </c>
      <c r="I592" s="17"/>
      <c r="J592" s="18">
        <f t="shared" si="162"/>
        <v>1492.2099999999982</v>
      </c>
      <c r="K592" s="19" t="str">
        <f t="shared" si="163"/>
        <v>-</v>
      </c>
      <c r="L592" s="20" t="str">
        <f t="shared" si="164"/>
        <v>0</v>
      </c>
      <c r="M592" s="13" t="str">
        <f t="shared" si="165"/>
        <v>=</v>
      </c>
      <c r="N592" s="23">
        <f t="shared" si="166"/>
        <v>0</v>
      </c>
      <c r="O592" s="21"/>
      <c r="P592" s="23">
        <f t="shared" si="167"/>
        <v>0</v>
      </c>
      <c r="Q592" s="10">
        <f t="shared" si="174"/>
        <v>537.80211105319006</v>
      </c>
      <c r="R592" s="24">
        <f t="shared" si="168"/>
        <v>0</v>
      </c>
      <c r="S592" s="25">
        <f>SUM($R$8:R592)</f>
        <v>-1.5731719156993235E-15</v>
      </c>
      <c r="T592" s="26">
        <f t="shared" si="169"/>
        <v>-8.4605517731268731E-13</v>
      </c>
      <c r="U592" s="27"/>
      <c r="V592" s="28">
        <f t="shared" si="170"/>
        <v>136050.1</v>
      </c>
      <c r="W592" s="16"/>
      <c r="X592" s="11"/>
      <c r="Y592" s="16"/>
      <c r="AA592" s="46">
        <f t="shared" si="175"/>
        <v>0</v>
      </c>
      <c r="AB592" s="46">
        <f t="shared" si="176"/>
        <v>10050</v>
      </c>
      <c r="AC592" s="46">
        <f t="shared" si="177"/>
        <v>18340</v>
      </c>
      <c r="AD592" s="46">
        <f t="shared" si="178"/>
        <v>4940</v>
      </c>
    </row>
    <row r="593" spans="1:30" x14ac:dyDescent="0.25">
      <c r="A593" s="16"/>
      <c r="B593" s="13">
        <v>586</v>
      </c>
      <c r="C593" s="47">
        <f t="shared" si="171"/>
        <v>43623</v>
      </c>
      <c r="D593" s="48">
        <f t="shared" si="172"/>
        <v>33430</v>
      </c>
      <c r="E593" s="14" t="s">
        <v>2</v>
      </c>
      <c r="F593" s="9">
        <f t="shared" si="179"/>
        <v>0.01</v>
      </c>
      <c r="G593" s="14" t="s">
        <v>3</v>
      </c>
      <c r="H593" s="15">
        <f t="shared" si="173"/>
        <v>372.74</v>
      </c>
      <c r="I593" s="17"/>
      <c r="J593" s="18">
        <f t="shared" si="162"/>
        <v>1864.9499999999982</v>
      </c>
      <c r="K593" s="19" t="str">
        <f t="shared" si="163"/>
        <v>-</v>
      </c>
      <c r="L593" s="20" t="str">
        <f t="shared" si="164"/>
        <v>0</v>
      </c>
      <c r="M593" s="13" t="str">
        <f t="shared" si="165"/>
        <v>=</v>
      </c>
      <c r="N593" s="23">
        <f t="shared" si="166"/>
        <v>0</v>
      </c>
      <c r="O593" s="21"/>
      <c r="P593" s="23">
        <f t="shared" si="167"/>
        <v>0</v>
      </c>
      <c r="Q593" s="10">
        <f t="shared" si="174"/>
        <v>538.33991316424328</v>
      </c>
      <c r="R593" s="24">
        <f t="shared" si="168"/>
        <v>0</v>
      </c>
      <c r="S593" s="25">
        <f>SUM($R$8:R593)</f>
        <v>-1.5731719156993235E-15</v>
      </c>
      <c r="T593" s="26">
        <f t="shared" si="169"/>
        <v>-8.4690123249000014E-13</v>
      </c>
      <c r="U593" s="27"/>
      <c r="V593" s="28">
        <f t="shared" si="170"/>
        <v>136050.1</v>
      </c>
      <c r="W593" s="16"/>
      <c r="X593" s="11"/>
      <c r="Y593" s="16"/>
      <c r="AA593" s="46">
        <f t="shared" si="175"/>
        <v>0</v>
      </c>
      <c r="AB593" s="46">
        <f t="shared" si="176"/>
        <v>10050</v>
      </c>
      <c r="AC593" s="46">
        <f t="shared" si="177"/>
        <v>18340</v>
      </c>
      <c r="AD593" s="46">
        <f t="shared" si="178"/>
        <v>4940</v>
      </c>
    </row>
    <row r="594" spans="1:30" x14ac:dyDescent="0.25">
      <c r="A594" s="16"/>
      <c r="B594" s="13">
        <v>587</v>
      </c>
      <c r="C594" s="47">
        <f t="shared" si="171"/>
        <v>43624</v>
      </c>
      <c r="D594" s="48">
        <f t="shared" si="172"/>
        <v>33430</v>
      </c>
      <c r="E594" s="14" t="s">
        <v>2</v>
      </c>
      <c r="F594" s="9">
        <f t="shared" si="179"/>
        <v>0.01</v>
      </c>
      <c r="G594" s="14" t="s">
        <v>3</v>
      </c>
      <c r="H594" s="15">
        <f t="shared" si="173"/>
        <v>372.74</v>
      </c>
      <c r="I594" s="17"/>
      <c r="J594" s="18">
        <f t="shared" si="162"/>
        <v>2237.6899999999982</v>
      </c>
      <c r="K594" s="19" t="str">
        <f t="shared" si="163"/>
        <v>-</v>
      </c>
      <c r="L594" s="20" t="str">
        <f t="shared" si="164"/>
        <v>0</v>
      </c>
      <c r="M594" s="13" t="str">
        <f t="shared" si="165"/>
        <v>=</v>
      </c>
      <c r="N594" s="23">
        <f t="shared" si="166"/>
        <v>0</v>
      </c>
      <c r="O594" s="21"/>
      <c r="P594" s="23">
        <f t="shared" si="167"/>
        <v>0</v>
      </c>
      <c r="Q594" s="10">
        <f t="shared" si="174"/>
        <v>538.87825307740752</v>
      </c>
      <c r="R594" s="24">
        <f t="shared" si="168"/>
        <v>0</v>
      </c>
      <c r="S594" s="25">
        <f>SUM($R$8:R594)</f>
        <v>-1.5731719156993235E-15</v>
      </c>
      <c r="T594" s="26">
        <f t="shared" si="169"/>
        <v>-8.4774813372249004E-13</v>
      </c>
      <c r="U594" s="27"/>
      <c r="V594" s="28">
        <f t="shared" si="170"/>
        <v>136050.1</v>
      </c>
      <c r="W594" s="16"/>
      <c r="X594" s="11"/>
      <c r="Y594" s="16"/>
      <c r="AA594" s="46">
        <f t="shared" si="175"/>
        <v>0</v>
      </c>
      <c r="AB594" s="46">
        <f t="shared" si="176"/>
        <v>10050</v>
      </c>
      <c r="AC594" s="46">
        <f t="shared" si="177"/>
        <v>18340</v>
      </c>
      <c r="AD594" s="46">
        <f t="shared" si="178"/>
        <v>4940</v>
      </c>
    </row>
    <row r="595" spans="1:30" x14ac:dyDescent="0.25">
      <c r="A595" s="16"/>
      <c r="B595" s="13">
        <v>588</v>
      </c>
      <c r="C595" s="47">
        <f t="shared" si="171"/>
        <v>43625</v>
      </c>
      <c r="D595" s="48">
        <f t="shared" si="172"/>
        <v>33430</v>
      </c>
      <c r="E595" s="14" t="s">
        <v>2</v>
      </c>
      <c r="F595" s="9">
        <f t="shared" si="179"/>
        <v>0.01</v>
      </c>
      <c r="G595" s="14" t="s">
        <v>3</v>
      </c>
      <c r="H595" s="15">
        <f t="shared" si="173"/>
        <v>372.74</v>
      </c>
      <c r="I595" s="17"/>
      <c r="J595" s="18">
        <f t="shared" si="162"/>
        <v>2610.4299999999985</v>
      </c>
      <c r="K595" s="19" t="str">
        <f t="shared" si="163"/>
        <v>-</v>
      </c>
      <c r="L595" s="20" t="str">
        <f t="shared" si="164"/>
        <v>0</v>
      </c>
      <c r="M595" s="13" t="str">
        <f t="shared" si="165"/>
        <v>=</v>
      </c>
      <c r="N595" s="23">
        <f t="shared" si="166"/>
        <v>0</v>
      </c>
      <c r="O595" s="21"/>
      <c r="P595" s="23">
        <f t="shared" si="167"/>
        <v>0</v>
      </c>
      <c r="Q595" s="10">
        <f t="shared" si="174"/>
        <v>539.41713133048495</v>
      </c>
      <c r="R595" s="24">
        <f t="shared" si="168"/>
        <v>0</v>
      </c>
      <c r="S595" s="25">
        <f>SUM($R$8:R595)</f>
        <v>-1.5731719156993235E-15</v>
      </c>
      <c r="T595" s="26">
        <f t="shared" si="169"/>
        <v>-8.485958818562126E-13</v>
      </c>
      <c r="U595" s="27"/>
      <c r="V595" s="28">
        <f t="shared" si="170"/>
        <v>136050.1</v>
      </c>
      <c r="W595" s="16"/>
      <c r="X595" s="11"/>
      <c r="Y595" s="16"/>
      <c r="AA595" s="46">
        <f t="shared" si="175"/>
        <v>0</v>
      </c>
      <c r="AB595" s="46">
        <f t="shared" si="176"/>
        <v>10050</v>
      </c>
      <c r="AC595" s="46">
        <f t="shared" si="177"/>
        <v>18340</v>
      </c>
      <c r="AD595" s="46">
        <f t="shared" si="178"/>
        <v>4940</v>
      </c>
    </row>
    <row r="596" spans="1:30" x14ac:dyDescent="0.25">
      <c r="A596" s="16"/>
      <c r="B596" s="13">
        <v>589</v>
      </c>
      <c r="C596" s="47">
        <f t="shared" si="171"/>
        <v>43626</v>
      </c>
      <c r="D596" s="48">
        <f t="shared" si="172"/>
        <v>33430</v>
      </c>
      <c r="E596" s="14" t="s">
        <v>2</v>
      </c>
      <c r="F596" s="9">
        <f t="shared" si="179"/>
        <v>0.01</v>
      </c>
      <c r="G596" s="14" t="s">
        <v>3</v>
      </c>
      <c r="H596" s="15">
        <f t="shared" si="173"/>
        <v>372.74</v>
      </c>
      <c r="I596" s="17"/>
      <c r="J596" s="18">
        <f t="shared" si="162"/>
        <v>2983.1699999999983</v>
      </c>
      <c r="K596" s="19" t="str">
        <f t="shared" si="163"/>
        <v>-</v>
      </c>
      <c r="L596" s="20" t="str">
        <f t="shared" si="164"/>
        <v>0</v>
      </c>
      <c r="M596" s="13" t="str">
        <f t="shared" si="165"/>
        <v>=</v>
      </c>
      <c r="N596" s="23">
        <f t="shared" si="166"/>
        <v>0</v>
      </c>
      <c r="O596" s="21"/>
      <c r="P596" s="23">
        <f t="shared" si="167"/>
        <v>0</v>
      </c>
      <c r="Q596" s="10">
        <f t="shared" si="174"/>
        <v>539.95654846181549</v>
      </c>
      <c r="R596" s="24">
        <f t="shared" si="168"/>
        <v>0</v>
      </c>
      <c r="S596" s="25">
        <f>SUM($R$8:R596)</f>
        <v>-1.5731719156993235E-15</v>
      </c>
      <c r="T596" s="26">
        <f t="shared" si="169"/>
        <v>-8.4944447773806892E-13</v>
      </c>
      <c r="U596" s="27"/>
      <c r="V596" s="28">
        <f t="shared" si="170"/>
        <v>136050.1</v>
      </c>
      <c r="W596" s="16"/>
      <c r="X596" s="11"/>
      <c r="Y596" s="16"/>
      <c r="AA596" s="46">
        <f t="shared" si="175"/>
        <v>0</v>
      </c>
      <c r="AB596" s="46">
        <f t="shared" si="176"/>
        <v>10050</v>
      </c>
      <c r="AC596" s="46">
        <f t="shared" si="177"/>
        <v>18340</v>
      </c>
      <c r="AD596" s="46">
        <f t="shared" si="178"/>
        <v>4940</v>
      </c>
    </row>
    <row r="597" spans="1:30" x14ac:dyDescent="0.25">
      <c r="A597" s="16"/>
      <c r="B597" s="13">
        <v>590</v>
      </c>
      <c r="C597" s="47">
        <f t="shared" si="171"/>
        <v>43627</v>
      </c>
      <c r="D597" s="48">
        <f t="shared" si="172"/>
        <v>33430</v>
      </c>
      <c r="E597" s="14" t="s">
        <v>2</v>
      </c>
      <c r="F597" s="9">
        <f t="shared" si="179"/>
        <v>0.01</v>
      </c>
      <c r="G597" s="14" t="s">
        <v>3</v>
      </c>
      <c r="H597" s="15">
        <f t="shared" si="173"/>
        <v>372.74</v>
      </c>
      <c r="I597" s="17"/>
      <c r="J597" s="18">
        <f t="shared" si="162"/>
        <v>3355.909999999998</v>
      </c>
      <c r="K597" s="19" t="str">
        <f t="shared" si="163"/>
        <v>-</v>
      </c>
      <c r="L597" s="20" t="str">
        <f t="shared" si="164"/>
        <v>0</v>
      </c>
      <c r="M597" s="13" t="str">
        <f t="shared" si="165"/>
        <v>=</v>
      </c>
      <c r="N597" s="23">
        <f t="shared" si="166"/>
        <v>0</v>
      </c>
      <c r="O597" s="21"/>
      <c r="P597" s="23">
        <f t="shared" si="167"/>
        <v>0</v>
      </c>
      <c r="Q597" s="10">
        <f t="shared" si="174"/>
        <v>540.49650501027725</v>
      </c>
      <c r="R597" s="24">
        <f t="shared" si="168"/>
        <v>0</v>
      </c>
      <c r="S597" s="25">
        <f>SUM($R$8:R597)</f>
        <v>-1.5731719156993235E-15</v>
      </c>
      <c r="T597" s="26">
        <f t="shared" si="169"/>
        <v>-8.5029392221580684E-13</v>
      </c>
      <c r="U597" s="27"/>
      <c r="V597" s="28">
        <f t="shared" si="170"/>
        <v>136050.1</v>
      </c>
      <c r="W597" s="16"/>
      <c r="X597" s="11"/>
      <c r="Y597" s="16"/>
      <c r="AA597" s="46">
        <f t="shared" si="175"/>
        <v>0</v>
      </c>
      <c r="AB597" s="46">
        <f t="shared" si="176"/>
        <v>10050</v>
      </c>
      <c r="AC597" s="46">
        <f t="shared" si="177"/>
        <v>18340</v>
      </c>
      <c r="AD597" s="46">
        <f t="shared" si="178"/>
        <v>4940</v>
      </c>
    </row>
    <row r="598" spans="1:30" x14ac:dyDescent="0.25">
      <c r="A598" s="16"/>
      <c r="B598" s="13">
        <v>591</v>
      </c>
      <c r="C598" s="47">
        <f t="shared" si="171"/>
        <v>43628</v>
      </c>
      <c r="D598" s="48">
        <f t="shared" si="172"/>
        <v>33430</v>
      </c>
      <c r="E598" s="14" t="s">
        <v>2</v>
      </c>
      <c r="F598" s="9">
        <f t="shared" si="179"/>
        <v>0.01</v>
      </c>
      <c r="G598" s="14" t="s">
        <v>3</v>
      </c>
      <c r="H598" s="15">
        <f t="shared" si="173"/>
        <v>372.74</v>
      </c>
      <c r="I598" s="17"/>
      <c r="J598" s="18">
        <f t="shared" si="162"/>
        <v>3728.6499999999978</v>
      </c>
      <c r="K598" s="19" t="str">
        <f t="shared" si="163"/>
        <v>-</v>
      </c>
      <c r="L598" s="20" t="str">
        <f t="shared" si="164"/>
        <v>0</v>
      </c>
      <c r="M598" s="13" t="str">
        <f t="shared" si="165"/>
        <v>=</v>
      </c>
      <c r="N598" s="23">
        <f t="shared" si="166"/>
        <v>0</v>
      </c>
      <c r="O598" s="21"/>
      <c r="P598" s="23">
        <f t="shared" si="167"/>
        <v>0</v>
      </c>
      <c r="Q598" s="10">
        <f t="shared" si="174"/>
        <v>541.03700151528756</v>
      </c>
      <c r="R598" s="24">
        <f t="shared" si="168"/>
        <v>0</v>
      </c>
      <c r="S598" s="25">
        <f>SUM($R$8:R598)</f>
        <v>-1.5731719156993235E-15</v>
      </c>
      <c r="T598" s="26">
        <f t="shared" si="169"/>
        <v>-8.5114421613802278E-13</v>
      </c>
      <c r="U598" s="27"/>
      <c r="V598" s="28">
        <f t="shared" si="170"/>
        <v>136050.1</v>
      </c>
      <c r="W598" s="16"/>
      <c r="X598" s="11"/>
      <c r="Y598" s="16"/>
      <c r="AA598" s="46">
        <f t="shared" si="175"/>
        <v>0</v>
      </c>
      <c r="AB598" s="46">
        <f t="shared" si="176"/>
        <v>10050</v>
      </c>
      <c r="AC598" s="46">
        <f t="shared" si="177"/>
        <v>18340</v>
      </c>
      <c r="AD598" s="46">
        <f t="shared" si="178"/>
        <v>4940</v>
      </c>
    </row>
    <row r="599" spans="1:30" x14ac:dyDescent="0.25">
      <c r="A599" s="16"/>
      <c r="B599" s="13">
        <v>592</v>
      </c>
      <c r="C599" s="47">
        <f t="shared" si="171"/>
        <v>43629</v>
      </c>
      <c r="D599" s="48">
        <f t="shared" si="172"/>
        <v>33430</v>
      </c>
      <c r="E599" s="14" t="s">
        <v>2</v>
      </c>
      <c r="F599" s="9">
        <f t="shared" si="179"/>
        <v>0.01</v>
      </c>
      <c r="G599" s="14" t="s">
        <v>3</v>
      </c>
      <c r="H599" s="15">
        <f t="shared" si="173"/>
        <v>372.74</v>
      </c>
      <c r="I599" s="17"/>
      <c r="J599" s="18">
        <f t="shared" si="162"/>
        <v>4101.3899999999976</v>
      </c>
      <c r="K599" s="19" t="str">
        <f t="shared" si="163"/>
        <v>-</v>
      </c>
      <c r="L599" s="20" t="str">
        <f t="shared" si="164"/>
        <v>0</v>
      </c>
      <c r="M599" s="13" t="str">
        <f t="shared" si="165"/>
        <v>=</v>
      </c>
      <c r="N599" s="23">
        <f t="shared" si="166"/>
        <v>0</v>
      </c>
      <c r="O599" s="21"/>
      <c r="P599" s="23">
        <f t="shared" si="167"/>
        <v>0</v>
      </c>
      <c r="Q599" s="10">
        <f t="shared" si="174"/>
        <v>541.57803851680285</v>
      </c>
      <c r="R599" s="24">
        <f t="shared" si="168"/>
        <v>0</v>
      </c>
      <c r="S599" s="25">
        <f>SUM($R$8:R599)</f>
        <v>-1.5731719156993235E-15</v>
      </c>
      <c r="T599" s="26">
        <f t="shared" si="169"/>
        <v>-8.5199536035416076E-13</v>
      </c>
      <c r="U599" s="27"/>
      <c r="V599" s="28">
        <f t="shared" si="170"/>
        <v>136050.1</v>
      </c>
      <c r="W599" s="16"/>
      <c r="X599" s="11"/>
      <c r="Y599" s="16"/>
      <c r="AA599" s="46">
        <f t="shared" si="175"/>
        <v>0</v>
      </c>
      <c r="AB599" s="46">
        <f t="shared" si="176"/>
        <v>10050</v>
      </c>
      <c r="AC599" s="46">
        <f t="shared" si="177"/>
        <v>18340</v>
      </c>
      <c r="AD599" s="46">
        <f t="shared" si="178"/>
        <v>4940</v>
      </c>
    </row>
    <row r="600" spans="1:30" x14ac:dyDescent="0.25">
      <c r="A600" s="16"/>
      <c r="B600" s="13">
        <v>593</v>
      </c>
      <c r="C600" s="47">
        <f t="shared" si="171"/>
        <v>43630</v>
      </c>
      <c r="D600" s="48">
        <f t="shared" si="172"/>
        <v>33430</v>
      </c>
      <c r="E600" s="14" t="s">
        <v>2</v>
      </c>
      <c r="F600" s="9">
        <f t="shared" si="179"/>
        <v>0.01</v>
      </c>
      <c r="G600" s="14" t="s">
        <v>3</v>
      </c>
      <c r="H600" s="15">
        <f t="shared" si="173"/>
        <v>372.74</v>
      </c>
      <c r="I600" s="17"/>
      <c r="J600" s="18">
        <f t="shared" si="162"/>
        <v>4474.1299999999974</v>
      </c>
      <c r="K600" s="19" t="str">
        <f t="shared" si="163"/>
        <v>-</v>
      </c>
      <c r="L600" s="20" t="str">
        <f t="shared" si="164"/>
        <v>0</v>
      </c>
      <c r="M600" s="13" t="str">
        <f t="shared" si="165"/>
        <v>=</v>
      </c>
      <c r="N600" s="23">
        <f t="shared" si="166"/>
        <v>0</v>
      </c>
      <c r="O600" s="21"/>
      <c r="P600" s="23">
        <f t="shared" si="167"/>
        <v>0</v>
      </c>
      <c r="Q600" s="10">
        <f t="shared" si="174"/>
        <v>542.11961655531968</v>
      </c>
      <c r="R600" s="24">
        <f t="shared" si="168"/>
        <v>0</v>
      </c>
      <c r="S600" s="25">
        <f>SUM($R$8:R600)</f>
        <v>-1.5731719156993235E-15</v>
      </c>
      <c r="T600" s="26">
        <f t="shared" si="169"/>
        <v>-8.5284735571451499E-13</v>
      </c>
      <c r="U600" s="27"/>
      <c r="V600" s="28">
        <f t="shared" si="170"/>
        <v>136050.1</v>
      </c>
      <c r="W600" s="16"/>
      <c r="X600" s="11"/>
      <c r="Y600" s="16"/>
      <c r="AA600" s="46">
        <f t="shared" si="175"/>
        <v>0</v>
      </c>
      <c r="AB600" s="46">
        <f t="shared" si="176"/>
        <v>10050</v>
      </c>
      <c r="AC600" s="46">
        <f t="shared" si="177"/>
        <v>18340</v>
      </c>
      <c r="AD600" s="46">
        <f t="shared" si="178"/>
        <v>4940</v>
      </c>
    </row>
    <row r="601" spans="1:30" x14ac:dyDescent="0.25">
      <c r="A601" s="16"/>
      <c r="B601" s="13">
        <v>594</v>
      </c>
      <c r="C601" s="47">
        <f t="shared" si="171"/>
        <v>43631</v>
      </c>
      <c r="D601" s="48">
        <f t="shared" si="172"/>
        <v>33430</v>
      </c>
      <c r="E601" s="14" t="s">
        <v>2</v>
      </c>
      <c r="F601" s="9">
        <f t="shared" si="179"/>
        <v>0.01</v>
      </c>
      <c r="G601" s="14" t="s">
        <v>3</v>
      </c>
      <c r="H601" s="15">
        <f t="shared" si="173"/>
        <v>372.74</v>
      </c>
      <c r="I601" s="17"/>
      <c r="J601" s="18">
        <f t="shared" si="162"/>
        <v>4846.8699999999972</v>
      </c>
      <c r="K601" s="19" t="str">
        <f t="shared" si="163"/>
        <v>-</v>
      </c>
      <c r="L601" s="20" t="str">
        <f t="shared" si="164"/>
        <v>0</v>
      </c>
      <c r="M601" s="13" t="str">
        <f t="shared" si="165"/>
        <v>=</v>
      </c>
      <c r="N601" s="23">
        <f t="shared" si="166"/>
        <v>0</v>
      </c>
      <c r="O601" s="21"/>
      <c r="P601" s="23">
        <f t="shared" si="167"/>
        <v>0</v>
      </c>
      <c r="Q601" s="10">
        <f t="shared" si="174"/>
        <v>542.66173617187496</v>
      </c>
      <c r="R601" s="24">
        <f t="shared" si="168"/>
        <v>0</v>
      </c>
      <c r="S601" s="25">
        <f>SUM($R$8:R601)</f>
        <v>-1.5731719156993235E-15</v>
      </c>
      <c r="T601" s="26">
        <f t="shared" si="169"/>
        <v>-8.5370020307022948E-13</v>
      </c>
      <c r="U601" s="27"/>
      <c r="V601" s="28">
        <f t="shared" si="170"/>
        <v>136050.1</v>
      </c>
      <c r="W601" s="16"/>
      <c r="X601" s="11"/>
      <c r="Y601" s="16"/>
      <c r="AA601" s="46">
        <f t="shared" si="175"/>
        <v>0</v>
      </c>
      <c r="AB601" s="46">
        <f t="shared" si="176"/>
        <v>10050</v>
      </c>
      <c r="AC601" s="46">
        <f t="shared" si="177"/>
        <v>18340</v>
      </c>
      <c r="AD601" s="46">
        <f t="shared" si="178"/>
        <v>4940</v>
      </c>
    </row>
    <row r="602" spans="1:30" x14ac:dyDescent="0.25">
      <c r="A602" s="16"/>
      <c r="B602" s="13">
        <v>595</v>
      </c>
      <c r="C602" s="47">
        <f t="shared" si="171"/>
        <v>43632</v>
      </c>
      <c r="D602" s="48">
        <f t="shared" si="172"/>
        <v>33430</v>
      </c>
      <c r="E602" s="14" t="s">
        <v>2</v>
      </c>
      <c r="F602" s="9">
        <f t="shared" si="179"/>
        <v>0.01</v>
      </c>
      <c r="G602" s="14" t="s">
        <v>3</v>
      </c>
      <c r="H602" s="15">
        <f t="shared" si="173"/>
        <v>372.74</v>
      </c>
      <c r="I602" s="17"/>
      <c r="J602" s="18">
        <f t="shared" si="162"/>
        <v>5219.6099999999969</v>
      </c>
      <c r="K602" s="19" t="str">
        <f t="shared" si="163"/>
        <v>-</v>
      </c>
      <c r="L602" s="20">
        <f t="shared" si="164"/>
        <v>5210</v>
      </c>
      <c r="M602" s="13" t="str">
        <f t="shared" si="165"/>
        <v>=</v>
      </c>
      <c r="N602" s="23">
        <f t="shared" si="166"/>
        <v>9.6099999999969441</v>
      </c>
      <c r="O602" s="21"/>
      <c r="P602" s="23">
        <f t="shared" si="167"/>
        <v>0</v>
      </c>
      <c r="Q602" s="10">
        <f t="shared" si="174"/>
        <v>543.20439790804687</v>
      </c>
      <c r="R602" s="24">
        <f t="shared" si="168"/>
        <v>0</v>
      </c>
      <c r="S602" s="25">
        <f>SUM($R$8:R602)</f>
        <v>-1.5731719156993235E-15</v>
      </c>
      <c r="T602" s="26">
        <f t="shared" si="169"/>
        <v>-8.5455390327329975E-13</v>
      </c>
      <c r="U602" s="27"/>
      <c r="V602" s="28">
        <f t="shared" si="170"/>
        <v>136050.1</v>
      </c>
      <c r="W602" s="16"/>
      <c r="X602" s="11"/>
      <c r="Y602" s="16"/>
      <c r="AA602" s="46">
        <f t="shared" si="175"/>
        <v>0</v>
      </c>
      <c r="AB602" s="46">
        <f t="shared" si="176"/>
        <v>15260</v>
      </c>
      <c r="AC602" s="46">
        <f t="shared" si="177"/>
        <v>18340</v>
      </c>
      <c r="AD602" s="46">
        <f t="shared" si="178"/>
        <v>4940</v>
      </c>
    </row>
    <row r="603" spans="1:30" x14ac:dyDescent="0.25">
      <c r="A603" s="16"/>
      <c r="B603" s="13">
        <v>596</v>
      </c>
      <c r="C603" s="47">
        <f t="shared" si="171"/>
        <v>43633</v>
      </c>
      <c r="D603" s="48">
        <f t="shared" si="172"/>
        <v>38640</v>
      </c>
      <c r="E603" s="14" t="s">
        <v>2</v>
      </c>
      <c r="F603" s="9">
        <f t="shared" si="179"/>
        <v>0.01</v>
      </c>
      <c r="G603" s="14" t="s">
        <v>3</v>
      </c>
      <c r="H603" s="15">
        <f t="shared" si="173"/>
        <v>435.26</v>
      </c>
      <c r="I603" s="17"/>
      <c r="J603" s="18">
        <f t="shared" si="162"/>
        <v>444.86999999999694</v>
      </c>
      <c r="K603" s="19" t="str">
        <f t="shared" si="163"/>
        <v>-</v>
      </c>
      <c r="L603" s="20" t="str">
        <f t="shared" si="164"/>
        <v>0</v>
      </c>
      <c r="M603" s="13" t="str">
        <f t="shared" si="165"/>
        <v>=</v>
      </c>
      <c r="N603" s="23">
        <f t="shared" si="166"/>
        <v>0</v>
      </c>
      <c r="O603" s="21"/>
      <c r="P603" s="23">
        <f t="shared" si="167"/>
        <v>0</v>
      </c>
      <c r="Q603" s="10">
        <f t="shared" si="174"/>
        <v>543.74760230595496</v>
      </c>
      <c r="R603" s="24">
        <f t="shared" si="168"/>
        <v>0</v>
      </c>
      <c r="S603" s="25">
        <f>SUM($R$8:R603)</f>
        <v>-1.5731719156993235E-15</v>
      </c>
      <c r="T603" s="26">
        <f t="shared" si="169"/>
        <v>-8.5540845717657305E-13</v>
      </c>
      <c r="U603" s="27"/>
      <c r="V603" s="28">
        <f t="shared" si="170"/>
        <v>158869.9</v>
      </c>
      <c r="W603" s="16"/>
      <c r="X603" s="11"/>
      <c r="Y603" s="16"/>
      <c r="AA603" s="46">
        <f t="shared" si="175"/>
        <v>0</v>
      </c>
      <c r="AB603" s="46">
        <f t="shared" si="176"/>
        <v>15260</v>
      </c>
      <c r="AC603" s="46">
        <f t="shared" si="177"/>
        <v>18340</v>
      </c>
      <c r="AD603" s="46">
        <f t="shared" si="178"/>
        <v>4940</v>
      </c>
    </row>
    <row r="604" spans="1:30" x14ac:dyDescent="0.25">
      <c r="A604" s="16"/>
      <c r="B604" s="13">
        <v>597</v>
      </c>
      <c r="C604" s="47">
        <f t="shared" si="171"/>
        <v>43634</v>
      </c>
      <c r="D604" s="48">
        <f t="shared" si="172"/>
        <v>38640</v>
      </c>
      <c r="E604" s="14" t="s">
        <v>2</v>
      </c>
      <c r="F604" s="9">
        <f t="shared" si="179"/>
        <v>0.01</v>
      </c>
      <c r="G604" s="14" t="s">
        <v>3</v>
      </c>
      <c r="H604" s="15">
        <f t="shared" si="173"/>
        <v>435.26</v>
      </c>
      <c r="I604" s="17"/>
      <c r="J604" s="18">
        <f t="shared" si="162"/>
        <v>880.12999999999693</v>
      </c>
      <c r="K604" s="19" t="str">
        <f t="shared" si="163"/>
        <v>-</v>
      </c>
      <c r="L604" s="20" t="str">
        <f t="shared" si="164"/>
        <v>0</v>
      </c>
      <c r="M604" s="13" t="str">
        <f t="shared" si="165"/>
        <v>=</v>
      </c>
      <c r="N604" s="23">
        <f t="shared" si="166"/>
        <v>0</v>
      </c>
      <c r="O604" s="21"/>
      <c r="P604" s="23">
        <f t="shared" si="167"/>
        <v>0</v>
      </c>
      <c r="Q604" s="10">
        <f t="shared" si="174"/>
        <v>544.29134990826094</v>
      </c>
      <c r="R604" s="24">
        <f t="shared" si="168"/>
        <v>0</v>
      </c>
      <c r="S604" s="25">
        <f>SUM($R$8:R604)</f>
        <v>-1.5731719156993235E-15</v>
      </c>
      <c r="T604" s="26">
        <f t="shared" si="169"/>
        <v>-8.5626386563374966E-13</v>
      </c>
      <c r="U604" s="27"/>
      <c r="V604" s="28">
        <f t="shared" si="170"/>
        <v>158869.9</v>
      </c>
      <c r="W604" s="16"/>
      <c r="X604" s="11"/>
      <c r="Y604" s="16"/>
      <c r="AA604" s="46">
        <f t="shared" si="175"/>
        <v>0</v>
      </c>
      <c r="AB604" s="46">
        <f t="shared" si="176"/>
        <v>15260</v>
      </c>
      <c r="AC604" s="46">
        <f t="shared" si="177"/>
        <v>18340</v>
      </c>
      <c r="AD604" s="46">
        <f t="shared" si="178"/>
        <v>4940</v>
      </c>
    </row>
    <row r="605" spans="1:30" x14ac:dyDescent="0.25">
      <c r="A605" s="16"/>
      <c r="B605" s="13">
        <v>598</v>
      </c>
      <c r="C605" s="47">
        <f t="shared" si="171"/>
        <v>43635</v>
      </c>
      <c r="D605" s="48">
        <f t="shared" si="172"/>
        <v>38640</v>
      </c>
      <c r="E605" s="14" t="s">
        <v>2</v>
      </c>
      <c r="F605" s="9">
        <f t="shared" si="179"/>
        <v>0.01</v>
      </c>
      <c r="G605" s="14" t="s">
        <v>3</v>
      </c>
      <c r="H605" s="15">
        <f t="shared" si="173"/>
        <v>435.26</v>
      </c>
      <c r="I605" s="17"/>
      <c r="J605" s="18">
        <f t="shared" si="162"/>
        <v>1315.3899999999969</v>
      </c>
      <c r="K605" s="19" t="str">
        <f t="shared" si="163"/>
        <v>-</v>
      </c>
      <c r="L605" s="20" t="str">
        <f t="shared" si="164"/>
        <v>0</v>
      </c>
      <c r="M605" s="13" t="str">
        <f t="shared" si="165"/>
        <v>=</v>
      </c>
      <c r="N605" s="23">
        <f t="shared" si="166"/>
        <v>0</v>
      </c>
      <c r="O605" s="21"/>
      <c r="P605" s="23">
        <f t="shared" si="167"/>
        <v>0</v>
      </c>
      <c r="Q605" s="10">
        <f t="shared" si="174"/>
        <v>544.83564125816918</v>
      </c>
      <c r="R605" s="24">
        <f t="shared" si="168"/>
        <v>0</v>
      </c>
      <c r="S605" s="25">
        <f>SUM($R$8:R605)</f>
        <v>-1.5731719156993235E-15</v>
      </c>
      <c r="T605" s="26">
        <f t="shared" si="169"/>
        <v>-8.5712012949938337E-13</v>
      </c>
      <c r="U605" s="27"/>
      <c r="V605" s="28">
        <f t="shared" si="170"/>
        <v>158869.9</v>
      </c>
      <c r="W605" s="16"/>
      <c r="X605" s="11"/>
      <c r="Y605" s="16"/>
      <c r="AA605" s="46">
        <f t="shared" si="175"/>
        <v>0</v>
      </c>
      <c r="AB605" s="46">
        <f t="shared" si="176"/>
        <v>15260</v>
      </c>
      <c r="AC605" s="46">
        <f t="shared" si="177"/>
        <v>18340</v>
      </c>
      <c r="AD605" s="46">
        <f t="shared" si="178"/>
        <v>4940</v>
      </c>
    </row>
    <row r="606" spans="1:30" x14ac:dyDescent="0.25">
      <c r="A606" s="16"/>
      <c r="B606" s="13">
        <v>599</v>
      </c>
      <c r="C606" s="47">
        <f t="shared" si="171"/>
        <v>43636</v>
      </c>
      <c r="D606" s="48">
        <f t="shared" si="172"/>
        <v>38640</v>
      </c>
      <c r="E606" s="14" t="s">
        <v>2</v>
      </c>
      <c r="F606" s="9">
        <f t="shared" si="179"/>
        <v>0.01</v>
      </c>
      <c r="G606" s="14" t="s">
        <v>3</v>
      </c>
      <c r="H606" s="15">
        <f t="shared" si="173"/>
        <v>435.26</v>
      </c>
      <c r="I606" s="17"/>
      <c r="J606" s="18">
        <f t="shared" si="162"/>
        <v>1750.6499999999969</v>
      </c>
      <c r="K606" s="19" t="str">
        <f t="shared" si="163"/>
        <v>-</v>
      </c>
      <c r="L606" s="20" t="str">
        <f t="shared" si="164"/>
        <v>0</v>
      </c>
      <c r="M606" s="13" t="str">
        <f t="shared" si="165"/>
        <v>=</v>
      </c>
      <c r="N606" s="23">
        <f t="shared" si="166"/>
        <v>0</v>
      </c>
      <c r="O606" s="21"/>
      <c r="P606" s="23">
        <f t="shared" si="167"/>
        <v>0</v>
      </c>
      <c r="Q606" s="10">
        <f t="shared" si="174"/>
        <v>545.38047689942732</v>
      </c>
      <c r="R606" s="24">
        <f t="shared" si="168"/>
        <v>0</v>
      </c>
      <c r="S606" s="25">
        <f>SUM($R$8:R606)</f>
        <v>-1.5731719156993235E-15</v>
      </c>
      <c r="T606" s="26">
        <f t="shared" si="169"/>
        <v>-8.5797724962888275E-13</v>
      </c>
      <c r="U606" s="27"/>
      <c r="V606" s="28">
        <f t="shared" si="170"/>
        <v>158869.9</v>
      </c>
      <c r="W606" s="16"/>
      <c r="X606" s="11"/>
      <c r="Y606" s="16"/>
      <c r="AA606" s="46">
        <f t="shared" si="175"/>
        <v>0</v>
      </c>
      <c r="AB606" s="46">
        <f t="shared" si="176"/>
        <v>15260</v>
      </c>
      <c r="AC606" s="46">
        <f t="shared" si="177"/>
        <v>18340</v>
      </c>
      <c r="AD606" s="46">
        <f t="shared" si="178"/>
        <v>4940</v>
      </c>
    </row>
    <row r="607" spans="1:30" x14ac:dyDescent="0.25">
      <c r="A607" s="16"/>
      <c r="B607" s="13">
        <v>600</v>
      </c>
      <c r="C607" s="47">
        <f t="shared" si="171"/>
        <v>43637</v>
      </c>
      <c r="D607" s="48">
        <f t="shared" si="172"/>
        <v>38640</v>
      </c>
      <c r="E607" s="14" t="s">
        <v>2</v>
      </c>
      <c r="F607" s="9">
        <f t="shared" si="179"/>
        <v>0.01</v>
      </c>
      <c r="G607" s="14" t="s">
        <v>3</v>
      </c>
      <c r="H607" s="15">
        <f t="shared" si="173"/>
        <v>435.26</v>
      </c>
      <c r="I607" s="17"/>
      <c r="J607" s="18">
        <f t="shared" si="162"/>
        <v>2185.9099999999971</v>
      </c>
      <c r="K607" s="19" t="str">
        <f t="shared" si="163"/>
        <v>-</v>
      </c>
      <c r="L607" s="20" t="str">
        <f t="shared" si="164"/>
        <v>0</v>
      </c>
      <c r="M607" s="13" t="str">
        <f t="shared" si="165"/>
        <v>=</v>
      </c>
      <c r="N607" s="23">
        <f t="shared" si="166"/>
        <v>0</v>
      </c>
      <c r="O607" s="21"/>
      <c r="P607" s="23">
        <f t="shared" si="167"/>
        <v>0</v>
      </c>
      <c r="Q607" s="10">
        <f t="shared" si="174"/>
        <v>545.9258573763268</v>
      </c>
      <c r="R607" s="24">
        <f t="shared" si="168"/>
        <v>0</v>
      </c>
      <c r="S607" s="25">
        <f>SUM($R$8:R607)</f>
        <v>-1.5731719156993235E-15</v>
      </c>
      <c r="T607" s="26">
        <f t="shared" si="169"/>
        <v>-8.588352268785117E-13</v>
      </c>
      <c r="U607" s="27"/>
      <c r="V607" s="28">
        <f t="shared" si="170"/>
        <v>158869.9</v>
      </c>
      <c r="W607" s="16"/>
      <c r="X607" s="11"/>
      <c r="Y607" s="16"/>
      <c r="AA607" s="46">
        <f t="shared" si="175"/>
        <v>0</v>
      </c>
      <c r="AB607" s="46">
        <f t="shared" si="176"/>
        <v>15260</v>
      </c>
      <c r="AC607" s="46">
        <f t="shared" si="177"/>
        <v>18340</v>
      </c>
      <c r="AD607" s="46">
        <f t="shared" si="178"/>
        <v>4940</v>
      </c>
    </row>
    <row r="608" spans="1:30" x14ac:dyDescent="0.25">
      <c r="A608" s="16"/>
      <c r="B608" s="13">
        <v>601</v>
      </c>
      <c r="C608" s="47">
        <f t="shared" si="171"/>
        <v>43638</v>
      </c>
      <c r="D608" s="48">
        <f t="shared" si="172"/>
        <v>38640</v>
      </c>
      <c r="E608" s="14" t="s">
        <v>2</v>
      </c>
      <c r="F608" s="9">
        <f t="shared" si="179"/>
        <v>0.01</v>
      </c>
      <c r="G608" s="14" t="s">
        <v>3</v>
      </c>
      <c r="H608" s="15">
        <f t="shared" si="173"/>
        <v>435.26</v>
      </c>
      <c r="I608" s="17"/>
      <c r="J608" s="18">
        <f t="shared" si="162"/>
        <v>2621.1699999999973</v>
      </c>
      <c r="K608" s="19" t="str">
        <f t="shared" si="163"/>
        <v>-</v>
      </c>
      <c r="L608" s="20" t="str">
        <f t="shared" si="164"/>
        <v>0</v>
      </c>
      <c r="M608" s="13" t="str">
        <f t="shared" si="165"/>
        <v>=</v>
      </c>
      <c r="N608" s="23">
        <f t="shared" si="166"/>
        <v>0</v>
      </c>
      <c r="O608" s="21"/>
      <c r="P608" s="23">
        <f t="shared" si="167"/>
        <v>0</v>
      </c>
      <c r="Q608" s="10">
        <f t="shared" si="174"/>
        <v>546.47178323370315</v>
      </c>
      <c r="R608" s="24">
        <f t="shared" si="168"/>
        <v>0</v>
      </c>
      <c r="S608" s="25">
        <f>SUM($R$8:R608)</f>
        <v>-1.5731719156993235E-15</v>
      </c>
      <c r="T608" s="26">
        <f t="shared" si="169"/>
        <v>-8.5969406210539029E-13</v>
      </c>
      <c r="U608" s="27"/>
      <c r="V608" s="28">
        <f t="shared" si="170"/>
        <v>158869.9</v>
      </c>
      <c r="W608" s="16"/>
      <c r="X608" s="11"/>
      <c r="Y608" s="16"/>
      <c r="AA608" s="46">
        <f t="shared" si="175"/>
        <v>0</v>
      </c>
      <c r="AB608" s="46">
        <f t="shared" si="176"/>
        <v>15260</v>
      </c>
      <c r="AC608" s="46">
        <f t="shared" si="177"/>
        <v>18340</v>
      </c>
      <c r="AD608" s="46">
        <f t="shared" si="178"/>
        <v>4940</v>
      </c>
    </row>
    <row r="609" spans="1:30" x14ac:dyDescent="0.25">
      <c r="A609" s="16"/>
      <c r="B609" s="13">
        <v>602</v>
      </c>
      <c r="C609" s="47">
        <f t="shared" si="171"/>
        <v>43639</v>
      </c>
      <c r="D609" s="48">
        <f t="shared" si="172"/>
        <v>38640</v>
      </c>
      <c r="E609" s="14" t="s">
        <v>2</v>
      </c>
      <c r="F609" s="9">
        <f t="shared" si="179"/>
        <v>0.01</v>
      </c>
      <c r="G609" s="14" t="s">
        <v>3</v>
      </c>
      <c r="H609" s="15">
        <f t="shared" si="173"/>
        <v>435.26</v>
      </c>
      <c r="I609" s="17"/>
      <c r="J609" s="18">
        <f t="shared" si="162"/>
        <v>3056.4299999999976</v>
      </c>
      <c r="K609" s="19" t="str">
        <f t="shared" si="163"/>
        <v>-</v>
      </c>
      <c r="L609" s="20" t="str">
        <f t="shared" si="164"/>
        <v>0</v>
      </c>
      <c r="M609" s="13" t="str">
        <f t="shared" si="165"/>
        <v>=</v>
      </c>
      <c r="N609" s="23">
        <f t="shared" si="166"/>
        <v>0</v>
      </c>
      <c r="O609" s="21"/>
      <c r="P609" s="23">
        <f t="shared" si="167"/>
        <v>0</v>
      </c>
      <c r="Q609" s="10">
        <f t="shared" si="174"/>
        <v>547.01825501693691</v>
      </c>
      <c r="R609" s="24">
        <f t="shared" si="168"/>
        <v>0</v>
      </c>
      <c r="S609" s="25">
        <f>SUM($R$8:R609)</f>
        <v>-1.5731719156993235E-15</v>
      </c>
      <c r="T609" s="26">
        <f t="shared" si="169"/>
        <v>-8.6055375616749575E-13</v>
      </c>
      <c r="U609" s="27"/>
      <c r="V609" s="28">
        <f t="shared" si="170"/>
        <v>158869.9</v>
      </c>
      <c r="W609" s="16"/>
      <c r="X609" s="11"/>
      <c r="Y609" s="16"/>
      <c r="AA609" s="46">
        <f t="shared" si="175"/>
        <v>0</v>
      </c>
      <c r="AB609" s="46">
        <f t="shared" si="176"/>
        <v>15260</v>
      </c>
      <c r="AC609" s="46">
        <f t="shared" si="177"/>
        <v>18340</v>
      </c>
      <c r="AD609" s="46">
        <f t="shared" si="178"/>
        <v>4940</v>
      </c>
    </row>
    <row r="610" spans="1:30" x14ac:dyDescent="0.25">
      <c r="A610" s="16"/>
      <c r="B610" s="13">
        <v>603</v>
      </c>
      <c r="C610" s="47">
        <f t="shared" si="171"/>
        <v>43640</v>
      </c>
      <c r="D610" s="48">
        <f t="shared" si="172"/>
        <v>38640</v>
      </c>
      <c r="E610" s="14" t="s">
        <v>2</v>
      </c>
      <c r="F610" s="9">
        <f t="shared" si="179"/>
        <v>0.01</v>
      </c>
      <c r="G610" s="14" t="s">
        <v>3</v>
      </c>
      <c r="H610" s="15">
        <f t="shared" si="173"/>
        <v>435.26</v>
      </c>
      <c r="I610" s="17"/>
      <c r="J610" s="18">
        <f t="shared" si="162"/>
        <v>3491.6899999999978</v>
      </c>
      <c r="K610" s="19" t="str">
        <f t="shared" si="163"/>
        <v>-</v>
      </c>
      <c r="L610" s="20" t="str">
        <f t="shared" si="164"/>
        <v>0</v>
      </c>
      <c r="M610" s="13" t="str">
        <f t="shared" si="165"/>
        <v>=</v>
      </c>
      <c r="N610" s="23">
        <f t="shared" si="166"/>
        <v>0</v>
      </c>
      <c r="O610" s="21"/>
      <c r="P610" s="23">
        <f t="shared" si="167"/>
        <v>0</v>
      </c>
      <c r="Q610" s="10">
        <f t="shared" si="174"/>
        <v>547.56527327195386</v>
      </c>
      <c r="R610" s="24">
        <f t="shared" si="168"/>
        <v>0</v>
      </c>
      <c r="S610" s="25">
        <f>SUM($R$8:R610)</f>
        <v>-1.5731719156993235E-15</v>
      </c>
      <c r="T610" s="26">
        <f t="shared" si="169"/>
        <v>-8.6141430992366321E-13</v>
      </c>
      <c r="U610" s="27"/>
      <c r="V610" s="28">
        <f t="shared" si="170"/>
        <v>158869.9</v>
      </c>
      <c r="W610" s="16"/>
      <c r="X610" s="11"/>
      <c r="Y610" s="16"/>
      <c r="AA610" s="46">
        <f t="shared" si="175"/>
        <v>0</v>
      </c>
      <c r="AB610" s="46">
        <f t="shared" si="176"/>
        <v>15260</v>
      </c>
      <c r="AC610" s="46">
        <f t="shared" si="177"/>
        <v>18340</v>
      </c>
      <c r="AD610" s="46">
        <f t="shared" si="178"/>
        <v>4940</v>
      </c>
    </row>
    <row r="611" spans="1:30" x14ac:dyDescent="0.25">
      <c r="A611" s="16"/>
      <c r="B611" s="13">
        <v>604</v>
      </c>
      <c r="C611" s="47">
        <f t="shared" si="171"/>
        <v>43641</v>
      </c>
      <c r="D611" s="48">
        <f t="shared" si="172"/>
        <v>38640</v>
      </c>
      <c r="E611" s="14" t="s">
        <v>2</v>
      </c>
      <c r="F611" s="9">
        <f t="shared" si="179"/>
        <v>0.01</v>
      </c>
      <c r="G611" s="14" t="s">
        <v>3</v>
      </c>
      <c r="H611" s="15">
        <f t="shared" si="173"/>
        <v>435.26</v>
      </c>
      <c r="I611" s="17"/>
      <c r="J611" s="18">
        <f t="shared" si="162"/>
        <v>3926.949999999998</v>
      </c>
      <c r="K611" s="19" t="str">
        <f t="shared" si="163"/>
        <v>-</v>
      </c>
      <c r="L611" s="20" t="str">
        <f t="shared" si="164"/>
        <v>0</v>
      </c>
      <c r="M611" s="13" t="str">
        <f t="shared" si="165"/>
        <v>=</v>
      </c>
      <c r="N611" s="23">
        <f t="shared" si="166"/>
        <v>0</v>
      </c>
      <c r="O611" s="21"/>
      <c r="P611" s="23">
        <f t="shared" si="167"/>
        <v>0</v>
      </c>
      <c r="Q611" s="10">
        <f t="shared" si="174"/>
        <v>548.11283854522583</v>
      </c>
      <c r="R611" s="24">
        <f t="shared" si="168"/>
        <v>0</v>
      </c>
      <c r="S611" s="25">
        <f>SUM($R$8:R611)</f>
        <v>-1.5731719156993235E-15</v>
      </c>
      <c r="T611" s="26">
        <f t="shared" si="169"/>
        <v>-8.6227572423358696E-13</v>
      </c>
      <c r="U611" s="27"/>
      <c r="V611" s="28">
        <f t="shared" si="170"/>
        <v>158869.9</v>
      </c>
      <c r="W611" s="16"/>
      <c r="X611" s="11"/>
      <c r="Y611" s="16"/>
      <c r="AA611" s="46">
        <f t="shared" si="175"/>
        <v>0</v>
      </c>
      <c r="AB611" s="46">
        <f t="shared" si="176"/>
        <v>15260</v>
      </c>
      <c r="AC611" s="46">
        <f t="shared" si="177"/>
        <v>18340</v>
      </c>
      <c r="AD611" s="46">
        <f t="shared" si="178"/>
        <v>4940</v>
      </c>
    </row>
    <row r="612" spans="1:30" x14ac:dyDescent="0.25">
      <c r="A612" s="16"/>
      <c r="B612" s="13">
        <v>605</v>
      </c>
      <c r="C612" s="47">
        <f t="shared" si="171"/>
        <v>43642</v>
      </c>
      <c r="D612" s="48">
        <f t="shared" si="172"/>
        <v>38640</v>
      </c>
      <c r="E612" s="14" t="s">
        <v>2</v>
      </c>
      <c r="F612" s="9">
        <f t="shared" si="179"/>
        <v>0.01</v>
      </c>
      <c r="G612" s="14" t="s">
        <v>3</v>
      </c>
      <c r="H612" s="15">
        <f t="shared" si="173"/>
        <v>435.26</v>
      </c>
      <c r="I612" s="17"/>
      <c r="J612" s="18">
        <f t="shared" si="162"/>
        <v>4362.2099999999982</v>
      </c>
      <c r="K612" s="19" t="str">
        <f t="shared" si="163"/>
        <v>-</v>
      </c>
      <c r="L612" s="20" t="str">
        <f t="shared" si="164"/>
        <v>0</v>
      </c>
      <c r="M612" s="13" t="str">
        <f t="shared" si="165"/>
        <v>=</v>
      </c>
      <c r="N612" s="23">
        <f t="shared" si="166"/>
        <v>0</v>
      </c>
      <c r="O612" s="21"/>
      <c r="P612" s="23">
        <f t="shared" si="167"/>
        <v>0</v>
      </c>
      <c r="Q612" s="10">
        <f t="shared" si="174"/>
        <v>548.66095138377102</v>
      </c>
      <c r="R612" s="24">
        <f t="shared" si="168"/>
        <v>0</v>
      </c>
      <c r="S612" s="25">
        <f>SUM($R$8:R612)</f>
        <v>-1.5731719156993235E-15</v>
      </c>
      <c r="T612" s="26">
        <f t="shared" si="169"/>
        <v>-8.6313799995782051E-13</v>
      </c>
      <c r="U612" s="27"/>
      <c r="V612" s="28">
        <f t="shared" si="170"/>
        <v>158869.9</v>
      </c>
      <c r="W612" s="16"/>
      <c r="X612" s="11"/>
      <c r="Y612" s="16"/>
      <c r="AA612" s="46">
        <f t="shared" si="175"/>
        <v>0</v>
      </c>
      <c r="AB612" s="46">
        <f t="shared" si="176"/>
        <v>15260</v>
      </c>
      <c r="AC612" s="46">
        <f t="shared" si="177"/>
        <v>18340</v>
      </c>
      <c r="AD612" s="46">
        <f t="shared" si="178"/>
        <v>4940</v>
      </c>
    </row>
    <row r="613" spans="1:30" x14ac:dyDescent="0.25">
      <c r="A613" s="16"/>
      <c r="B613" s="13">
        <v>606</v>
      </c>
      <c r="C613" s="47">
        <f t="shared" si="171"/>
        <v>43643</v>
      </c>
      <c r="D613" s="48">
        <f t="shared" si="172"/>
        <v>38640</v>
      </c>
      <c r="E613" s="14" t="s">
        <v>2</v>
      </c>
      <c r="F613" s="9">
        <f t="shared" si="179"/>
        <v>0.01</v>
      </c>
      <c r="G613" s="14" t="s">
        <v>3</v>
      </c>
      <c r="H613" s="15">
        <f t="shared" si="173"/>
        <v>435.26</v>
      </c>
      <c r="I613" s="17"/>
      <c r="J613" s="18">
        <f t="shared" si="162"/>
        <v>4797.4699999999984</v>
      </c>
      <c r="K613" s="19" t="str">
        <f t="shared" si="163"/>
        <v>-</v>
      </c>
      <c r="L613" s="20" t="str">
        <f t="shared" si="164"/>
        <v>0</v>
      </c>
      <c r="M613" s="13" t="str">
        <f t="shared" si="165"/>
        <v>=</v>
      </c>
      <c r="N613" s="23">
        <f t="shared" si="166"/>
        <v>0</v>
      </c>
      <c r="O613" s="21"/>
      <c r="P613" s="23">
        <f t="shared" si="167"/>
        <v>0</v>
      </c>
      <c r="Q613" s="10">
        <f t="shared" si="174"/>
        <v>549.20961233515482</v>
      </c>
      <c r="R613" s="24">
        <f t="shared" si="168"/>
        <v>0</v>
      </c>
      <c r="S613" s="25">
        <f>SUM($R$8:R613)</f>
        <v>-1.5731719156993235E-15</v>
      </c>
      <c r="T613" s="26">
        <f t="shared" si="169"/>
        <v>-8.6400113795777834E-13</v>
      </c>
      <c r="U613" s="27"/>
      <c r="V613" s="28">
        <f t="shared" si="170"/>
        <v>158869.9</v>
      </c>
      <c r="W613" s="16"/>
      <c r="X613" s="11"/>
      <c r="Y613" s="16"/>
      <c r="AA613" s="46">
        <f t="shared" si="175"/>
        <v>0</v>
      </c>
      <c r="AB613" s="46">
        <f t="shared" si="176"/>
        <v>15260</v>
      </c>
      <c r="AC613" s="46">
        <f t="shared" si="177"/>
        <v>18340</v>
      </c>
      <c r="AD613" s="46">
        <f t="shared" si="178"/>
        <v>4940</v>
      </c>
    </row>
    <row r="614" spans="1:30" x14ac:dyDescent="0.25">
      <c r="A614" s="16"/>
      <c r="B614" s="13">
        <v>607</v>
      </c>
      <c r="C614" s="47">
        <f t="shared" si="171"/>
        <v>43644</v>
      </c>
      <c r="D614" s="48">
        <f t="shared" si="172"/>
        <v>38640</v>
      </c>
      <c r="E614" s="14" t="s">
        <v>2</v>
      </c>
      <c r="F614" s="9">
        <f t="shared" si="179"/>
        <v>0.01</v>
      </c>
      <c r="G614" s="14" t="s">
        <v>3</v>
      </c>
      <c r="H614" s="15">
        <f t="shared" si="173"/>
        <v>435.26</v>
      </c>
      <c r="I614" s="17"/>
      <c r="J614" s="18">
        <f t="shared" si="162"/>
        <v>5232.7299999999987</v>
      </c>
      <c r="K614" s="19" t="str">
        <f t="shared" si="163"/>
        <v>-</v>
      </c>
      <c r="L614" s="20">
        <f t="shared" si="164"/>
        <v>5230</v>
      </c>
      <c r="M614" s="13" t="str">
        <f t="shared" si="165"/>
        <v>=</v>
      </c>
      <c r="N614" s="23">
        <f t="shared" si="166"/>
        <v>2.7299999999986539</v>
      </c>
      <c r="O614" s="21"/>
      <c r="P614" s="23">
        <f t="shared" si="167"/>
        <v>0</v>
      </c>
      <c r="Q614" s="10">
        <f t="shared" si="174"/>
        <v>549.75882194748999</v>
      </c>
      <c r="R614" s="24">
        <f t="shared" si="168"/>
        <v>0</v>
      </c>
      <c r="S614" s="25">
        <f>SUM($R$8:R614)</f>
        <v>-1.5731719156993235E-15</v>
      </c>
      <c r="T614" s="26">
        <f t="shared" si="169"/>
        <v>-8.6486513909573616E-13</v>
      </c>
      <c r="U614" s="27"/>
      <c r="V614" s="28">
        <f t="shared" si="170"/>
        <v>158869.9</v>
      </c>
      <c r="W614" s="16"/>
      <c r="X614" s="11"/>
      <c r="Y614" s="16"/>
      <c r="AA614" s="46">
        <f t="shared" si="175"/>
        <v>0</v>
      </c>
      <c r="AB614" s="46">
        <f t="shared" si="176"/>
        <v>20490</v>
      </c>
      <c r="AC614" s="46">
        <f t="shared" si="177"/>
        <v>18340</v>
      </c>
      <c r="AD614" s="46">
        <f t="shared" si="178"/>
        <v>4940</v>
      </c>
    </row>
    <row r="615" spans="1:30" x14ac:dyDescent="0.25">
      <c r="A615" s="16"/>
      <c r="B615" s="13">
        <v>608</v>
      </c>
      <c r="C615" s="47">
        <f t="shared" si="171"/>
        <v>43645</v>
      </c>
      <c r="D615" s="48">
        <f t="shared" si="172"/>
        <v>43870</v>
      </c>
      <c r="E615" s="14" t="s">
        <v>2</v>
      </c>
      <c r="F615" s="9">
        <f t="shared" si="179"/>
        <v>0.01</v>
      </c>
      <c r="G615" s="14" t="s">
        <v>3</v>
      </c>
      <c r="H615" s="15">
        <f t="shared" si="173"/>
        <v>498.02</v>
      </c>
      <c r="I615" s="17"/>
      <c r="J615" s="18">
        <f t="shared" si="162"/>
        <v>500.74999999999864</v>
      </c>
      <c r="K615" s="19" t="str">
        <f t="shared" si="163"/>
        <v>-</v>
      </c>
      <c r="L615" s="20" t="str">
        <f t="shared" si="164"/>
        <v>0</v>
      </c>
      <c r="M615" s="13" t="str">
        <f t="shared" si="165"/>
        <v>=</v>
      </c>
      <c r="N615" s="23">
        <f t="shared" si="166"/>
        <v>0</v>
      </c>
      <c r="O615" s="21"/>
      <c r="P615" s="23">
        <f t="shared" si="167"/>
        <v>-5.6843418860808015E-14</v>
      </c>
      <c r="Q615" s="10">
        <f t="shared" si="174"/>
        <v>550.30858076943753</v>
      </c>
      <c r="R615" s="24">
        <f t="shared" si="168"/>
        <v>-1.0329371710201203E-16</v>
      </c>
      <c r="S615" s="25">
        <f>SUM($R$8:R615)</f>
        <v>-1.6764656328013356E-15</v>
      </c>
      <c r="T615" s="26">
        <f t="shared" si="169"/>
        <v>-9.2257342309563993E-13</v>
      </c>
      <c r="U615" s="27"/>
      <c r="V615" s="28">
        <f t="shared" si="170"/>
        <v>181777.3</v>
      </c>
      <c r="W615" s="16"/>
      <c r="X615" s="11"/>
      <c r="Y615" s="16"/>
      <c r="AA615" s="46">
        <f t="shared" si="175"/>
        <v>0</v>
      </c>
      <c r="AB615" s="46">
        <f t="shared" si="176"/>
        <v>20490</v>
      </c>
      <c r="AC615" s="46">
        <f t="shared" si="177"/>
        <v>18340</v>
      </c>
      <c r="AD615" s="46">
        <f t="shared" si="178"/>
        <v>4940</v>
      </c>
    </row>
    <row r="616" spans="1:30" x14ac:dyDescent="0.25">
      <c r="A616" s="16"/>
      <c r="B616" s="13">
        <v>609</v>
      </c>
      <c r="C616" s="47">
        <f t="shared" si="171"/>
        <v>43646</v>
      </c>
      <c r="D616" s="48">
        <f t="shared" si="172"/>
        <v>43870</v>
      </c>
      <c r="E616" s="14" t="s">
        <v>2</v>
      </c>
      <c r="F616" s="9">
        <f t="shared" si="179"/>
        <v>0.01</v>
      </c>
      <c r="G616" s="14" t="s">
        <v>3</v>
      </c>
      <c r="H616" s="15">
        <f t="shared" si="173"/>
        <v>498.02</v>
      </c>
      <c r="I616" s="17"/>
      <c r="J616" s="18">
        <f t="shared" si="162"/>
        <v>998.76999999999862</v>
      </c>
      <c r="K616" s="19" t="str">
        <f t="shared" si="163"/>
        <v>-</v>
      </c>
      <c r="L616" s="20" t="str">
        <f t="shared" si="164"/>
        <v>0</v>
      </c>
      <c r="M616" s="13" t="str">
        <f t="shared" si="165"/>
        <v>=</v>
      </c>
      <c r="N616" s="23">
        <f t="shared" si="166"/>
        <v>0</v>
      </c>
      <c r="O616" s="21"/>
      <c r="P616" s="23">
        <f t="shared" si="167"/>
        <v>-5.6843418860808015E-14</v>
      </c>
      <c r="Q616" s="10">
        <f t="shared" si="174"/>
        <v>550.85888935020694</v>
      </c>
      <c r="R616" s="24">
        <f t="shared" si="168"/>
        <v>-1.0319052657543659E-16</v>
      </c>
      <c r="S616" s="25">
        <f>SUM($R$8:R616)</f>
        <v>-1.7796561593767724E-15</v>
      </c>
      <c r="T616" s="26">
        <f t="shared" si="169"/>
        <v>-9.8033941537954365E-13</v>
      </c>
      <c r="U616" s="27"/>
      <c r="V616" s="28">
        <f t="shared" si="170"/>
        <v>181777.3</v>
      </c>
      <c r="W616" s="16"/>
      <c r="X616" s="11"/>
      <c r="Y616" s="16"/>
      <c r="AA616" s="46">
        <f t="shared" si="175"/>
        <v>0</v>
      </c>
      <c r="AB616" s="46">
        <f t="shared" si="176"/>
        <v>20490</v>
      </c>
      <c r="AC616" s="46">
        <f t="shared" si="177"/>
        <v>18340</v>
      </c>
      <c r="AD616" s="46">
        <f t="shared" si="178"/>
        <v>4940</v>
      </c>
    </row>
    <row r="617" spans="1:30" x14ac:dyDescent="0.25">
      <c r="A617" s="16"/>
      <c r="B617" s="13">
        <v>610</v>
      </c>
      <c r="C617" s="47">
        <f t="shared" si="171"/>
        <v>43647</v>
      </c>
      <c r="D617" s="48">
        <f t="shared" si="172"/>
        <v>43870</v>
      </c>
      <c r="E617" s="14" t="s">
        <v>2</v>
      </c>
      <c r="F617" s="9">
        <f t="shared" si="179"/>
        <v>0.01</v>
      </c>
      <c r="G617" s="14" t="s">
        <v>3</v>
      </c>
      <c r="H617" s="15">
        <f t="shared" si="173"/>
        <v>498.02</v>
      </c>
      <c r="I617" s="17"/>
      <c r="J617" s="18">
        <f t="shared" si="162"/>
        <v>1496.7899999999986</v>
      </c>
      <c r="K617" s="19" t="str">
        <f t="shared" si="163"/>
        <v>-</v>
      </c>
      <c r="L617" s="20" t="str">
        <f t="shared" si="164"/>
        <v>0</v>
      </c>
      <c r="M617" s="13" t="str">
        <f t="shared" si="165"/>
        <v>=</v>
      </c>
      <c r="N617" s="23">
        <f t="shared" si="166"/>
        <v>0</v>
      </c>
      <c r="O617" s="21"/>
      <c r="P617" s="23">
        <f t="shared" si="167"/>
        <v>-5.6843418860808015E-14</v>
      </c>
      <c r="Q617" s="10">
        <f t="shared" si="174"/>
        <v>551.40974823955719</v>
      </c>
      <c r="R617" s="24">
        <f t="shared" si="168"/>
        <v>-1.0308743913630029E-16</v>
      </c>
      <c r="S617" s="25">
        <f>SUM($R$8:R617)</f>
        <v>-1.8827435985130726E-15</v>
      </c>
      <c r="T617" s="26">
        <f t="shared" si="169"/>
        <v>-1.0381631736557312E-12</v>
      </c>
      <c r="U617" s="27"/>
      <c r="V617" s="28">
        <f t="shared" si="170"/>
        <v>181777.3</v>
      </c>
      <c r="W617" s="16"/>
      <c r="X617" s="11"/>
      <c r="Y617" s="16"/>
      <c r="AA617" s="46">
        <f t="shared" si="175"/>
        <v>0</v>
      </c>
      <c r="AB617" s="46">
        <f t="shared" si="176"/>
        <v>20490</v>
      </c>
      <c r="AC617" s="46">
        <f t="shared" si="177"/>
        <v>18340</v>
      </c>
      <c r="AD617" s="46">
        <f t="shared" si="178"/>
        <v>4940</v>
      </c>
    </row>
    <row r="618" spans="1:30" x14ac:dyDescent="0.25">
      <c r="A618" s="16"/>
      <c r="B618" s="13">
        <v>611</v>
      </c>
      <c r="C618" s="47">
        <f t="shared" si="171"/>
        <v>43648</v>
      </c>
      <c r="D618" s="48">
        <f t="shared" si="172"/>
        <v>43870</v>
      </c>
      <c r="E618" s="14" t="s">
        <v>2</v>
      </c>
      <c r="F618" s="9">
        <f t="shared" si="179"/>
        <v>0.01</v>
      </c>
      <c r="G618" s="14" t="s">
        <v>3</v>
      </c>
      <c r="H618" s="15">
        <f t="shared" si="173"/>
        <v>498.02</v>
      </c>
      <c r="I618" s="17"/>
      <c r="J618" s="18">
        <f t="shared" si="162"/>
        <v>1994.8099999999986</v>
      </c>
      <c r="K618" s="19" t="str">
        <f t="shared" si="163"/>
        <v>-</v>
      </c>
      <c r="L618" s="20" t="str">
        <f t="shared" si="164"/>
        <v>0</v>
      </c>
      <c r="M618" s="13" t="str">
        <f t="shared" si="165"/>
        <v>=</v>
      </c>
      <c r="N618" s="23">
        <f t="shared" si="166"/>
        <v>0</v>
      </c>
      <c r="O618" s="21"/>
      <c r="P618" s="23">
        <f t="shared" si="167"/>
        <v>-5.6843418860808015E-14</v>
      </c>
      <c r="Q618" s="10">
        <f t="shared" si="174"/>
        <v>551.9611579877967</v>
      </c>
      <c r="R618" s="24">
        <f t="shared" si="168"/>
        <v>-1.0298445468161867E-16</v>
      </c>
      <c r="S618" s="25">
        <f>SUM($R$8:R618)</f>
        <v>-1.9857280531946914E-15</v>
      </c>
      <c r="T618" s="26">
        <f t="shared" si="169"/>
        <v>-1.096044755690195E-12</v>
      </c>
      <c r="U618" s="27"/>
      <c r="V618" s="28">
        <f t="shared" si="170"/>
        <v>181777.3</v>
      </c>
      <c r="W618" s="16"/>
      <c r="X618" s="11"/>
      <c r="Y618" s="16"/>
      <c r="AA618" s="46">
        <f t="shared" si="175"/>
        <v>0</v>
      </c>
      <c r="AB618" s="46">
        <f t="shared" si="176"/>
        <v>20490</v>
      </c>
      <c r="AC618" s="46">
        <f t="shared" si="177"/>
        <v>18340</v>
      </c>
      <c r="AD618" s="46">
        <f t="shared" si="178"/>
        <v>4940</v>
      </c>
    </row>
    <row r="619" spans="1:30" x14ac:dyDescent="0.25">
      <c r="A619" s="16"/>
      <c r="B619" s="13">
        <v>612</v>
      </c>
      <c r="C619" s="47">
        <f t="shared" si="171"/>
        <v>43649</v>
      </c>
      <c r="D619" s="48">
        <f t="shared" si="172"/>
        <v>43870</v>
      </c>
      <c r="E619" s="14" t="s">
        <v>2</v>
      </c>
      <c r="F619" s="9">
        <f t="shared" si="179"/>
        <v>0.01</v>
      </c>
      <c r="G619" s="14" t="s">
        <v>3</v>
      </c>
      <c r="H619" s="15">
        <f t="shared" si="173"/>
        <v>498.02</v>
      </c>
      <c r="I619" s="17"/>
      <c r="J619" s="18">
        <f t="shared" si="162"/>
        <v>2492.8299999999986</v>
      </c>
      <c r="K619" s="19" t="str">
        <f t="shared" si="163"/>
        <v>-</v>
      </c>
      <c r="L619" s="20" t="str">
        <f t="shared" si="164"/>
        <v>0</v>
      </c>
      <c r="M619" s="13" t="str">
        <f t="shared" si="165"/>
        <v>=</v>
      </c>
      <c r="N619" s="23">
        <f t="shared" si="166"/>
        <v>0</v>
      </c>
      <c r="O619" s="21"/>
      <c r="P619" s="23">
        <f t="shared" si="167"/>
        <v>-5.6843418860808015E-14</v>
      </c>
      <c r="Q619" s="10">
        <f t="shared" si="174"/>
        <v>552.51311914578446</v>
      </c>
      <c r="R619" s="24">
        <f t="shared" si="168"/>
        <v>-1.0288157310851018E-16</v>
      </c>
      <c r="S619" s="25">
        <f>SUM($R$8:R619)</f>
        <v>-2.0886096263032017E-15</v>
      </c>
      <c r="T619" s="26">
        <f t="shared" si="169"/>
        <v>-1.1539842193066933E-12</v>
      </c>
      <c r="U619" s="27"/>
      <c r="V619" s="28">
        <f t="shared" si="170"/>
        <v>181777.3</v>
      </c>
      <c r="W619" s="16"/>
      <c r="X619" s="11"/>
      <c r="Y619" s="16"/>
      <c r="AA619" s="46">
        <f t="shared" si="175"/>
        <v>0</v>
      </c>
      <c r="AB619" s="46">
        <f t="shared" si="176"/>
        <v>20490</v>
      </c>
      <c r="AC619" s="46">
        <f t="shared" si="177"/>
        <v>18340</v>
      </c>
      <c r="AD619" s="46">
        <f t="shared" si="178"/>
        <v>4940</v>
      </c>
    </row>
    <row r="620" spans="1:30" x14ac:dyDescent="0.25">
      <c r="A620" s="16"/>
      <c r="B620" s="13">
        <v>613</v>
      </c>
      <c r="C620" s="47">
        <f t="shared" si="171"/>
        <v>43650</v>
      </c>
      <c r="D620" s="48">
        <f t="shared" si="172"/>
        <v>43870</v>
      </c>
      <c r="E620" s="14" t="s">
        <v>2</v>
      </c>
      <c r="F620" s="9">
        <f t="shared" si="179"/>
        <v>0.01</v>
      </c>
      <c r="G620" s="14" t="s">
        <v>3</v>
      </c>
      <c r="H620" s="15">
        <f t="shared" si="173"/>
        <v>498.02</v>
      </c>
      <c r="I620" s="17"/>
      <c r="J620" s="18">
        <f t="shared" si="162"/>
        <v>2990.8499999999985</v>
      </c>
      <c r="K620" s="19" t="str">
        <f t="shared" si="163"/>
        <v>-</v>
      </c>
      <c r="L620" s="20" t="str">
        <f t="shared" si="164"/>
        <v>0</v>
      </c>
      <c r="M620" s="13" t="str">
        <f t="shared" si="165"/>
        <v>=</v>
      </c>
      <c r="N620" s="23">
        <f t="shared" si="166"/>
        <v>0</v>
      </c>
      <c r="O620" s="21"/>
      <c r="P620" s="23">
        <f t="shared" si="167"/>
        <v>-5.6843418860808015E-14</v>
      </c>
      <c r="Q620" s="10">
        <f t="shared" si="174"/>
        <v>553.06563226493029</v>
      </c>
      <c r="R620" s="24">
        <f t="shared" si="168"/>
        <v>-1.0277879431419597E-16</v>
      </c>
      <c r="S620" s="25">
        <f>SUM($R$8:R620)</f>
        <v>-2.1913884206173978E-15</v>
      </c>
      <c r="T620" s="26">
        <f t="shared" si="169"/>
        <v>-1.2119816223868082E-12</v>
      </c>
      <c r="U620" s="27"/>
      <c r="V620" s="28">
        <f t="shared" si="170"/>
        <v>181777.3</v>
      </c>
      <c r="W620" s="16"/>
      <c r="X620" s="11"/>
      <c r="Y620" s="16"/>
      <c r="AA620" s="46">
        <f t="shared" si="175"/>
        <v>0</v>
      </c>
      <c r="AB620" s="46">
        <f t="shared" si="176"/>
        <v>20490</v>
      </c>
      <c r="AC620" s="46">
        <f t="shared" si="177"/>
        <v>18340</v>
      </c>
      <c r="AD620" s="46">
        <f t="shared" si="178"/>
        <v>4940</v>
      </c>
    </row>
    <row r="621" spans="1:30" x14ac:dyDescent="0.25">
      <c r="A621" s="16"/>
      <c r="B621" s="13">
        <v>614</v>
      </c>
      <c r="C621" s="47">
        <f t="shared" si="171"/>
        <v>43651</v>
      </c>
      <c r="D621" s="48">
        <f t="shared" si="172"/>
        <v>43870</v>
      </c>
      <c r="E621" s="14" t="s">
        <v>2</v>
      </c>
      <c r="F621" s="9">
        <f t="shared" si="179"/>
        <v>0.01</v>
      </c>
      <c r="G621" s="14" t="s">
        <v>3</v>
      </c>
      <c r="H621" s="15">
        <f t="shared" si="173"/>
        <v>498.02</v>
      </c>
      <c r="I621" s="17"/>
      <c r="J621" s="18">
        <f t="shared" si="162"/>
        <v>3488.8699999999985</v>
      </c>
      <c r="K621" s="19" t="str">
        <f t="shared" si="163"/>
        <v>-</v>
      </c>
      <c r="L621" s="20" t="str">
        <f t="shared" si="164"/>
        <v>0</v>
      </c>
      <c r="M621" s="13" t="str">
        <f t="shared" si="165"/>
        <v>=</v>
      </c>
      <c r="N621" s="23">
        <f t="shared" si="166"/>
        <v>0</v>
      </c>
      <c r="O621" s="21"/>
      <c r="P621" s="23">
        <f t="shared" si="167"/>
        <v>-5.6843418860808015E-14</v>
      </c>
      <c r="Q621" s="10">
        <f t="shared" si="174"/>
        <v>553.61869789719526</v>
      </c>
      <c r="R621" s="24">
        <f t="shared" si="168"/>
        <v>-1.0267611819599995E-16</v>
      </c>
      <c r="S621" s="25">
        <f>SUM($R$8:R621)</f>
        <v>-2.2940645388133978E-15</v>
      </c>
      <c r="T621" s="26">
        <f t="shared" si="169"/>
        <v>-1.2700370228700031E-12</v>
      </c>
      <c r="U621" s="27"/>
      <c r="V621" s="28">
        <f t="shared" si="170"/>
        <v>181777.3</v>
      </c>
      <c r="W621" s="16"/>
      <c r="X621" s="11"/>
      <c r="Y621" s="16"/>
      <c r="AA621" s="46">
        <f t="shared" si="175"/>
        <v>0</v>
      </c>
      <c r="AB621" s="46">
        <f t="shared" si="176"/>
        <v>20490</v>
      </c>
      <c r="AC621" s="46">
        <f t="shared" si="177"/>
        <v>18340</v>
      </c>
      <c r="AD621" s="46">
        <f t="shared" si="178"/>
        <v>4940</v>
      </c>
    </row>
    <row r="622" spans="1:30" x14ac:dyDescent="0.25">
      <c r="A622" s="16"/>
      <c r="B622" s="13">
        <v>615</v>
      </c>
      <c r="C622" s="47">
        <f t="shared" si="171"/>
        <v>43652</v>
      </c>
      <c r="D622" s="48">
        <f t="shared" si="172"/>
        <v>43870</v>
      </c>
      <c r="E622" s="14" t="s">
        <v>2</v>
      </c>
      <c r="F622" s="9">
        <f t="shared" si="179"/>
        <v>0.01</v>
      </c>
      <c r="G622" s="14" t="s">
        <v>3</v>
      </c>
      <c r="H622" s="15">
        <f t="shared" si="173"/>
        <v>498.02</v>
      </c>
      <c r="I622" s="17"/>
      <c r="J622" s="18">
        <f t="shared" si="162"/>
        <v>3986.8899999999985</v>
      </c>
      <c r="K622" s="19" t="str">
        <f t="shared" si="163"/>
        <v>-</v>
      </c>
      <c r="L622" s="20" t="str">
        <f t="shared" si="164"/>
        <v>0</v>
      </c>
      <c r="M622" s="13" t="str">
        <f t="shared" si="165"/>
        <v>=</v>
      </c>
      <c r="N622" s="23">
        <f t="shared" si="166"/>
        <v>0</v>
      </c>
      <c r="O622" s="21"/>
      <c r="P622" s="23">
        <f t="shared" si="167"/>
        <v>-5.6843418860808015E-14</v>
      </c>
      <c r="Q622" s="10">
        <f t="shared" si="174"/>
        <v>554.17231659509241</v>
      </c>
      <c r="R622" s="24">
        <f t="shared" si="168"/>
        <v>-1.0257354465134862E-16</v>
      </c>
      <c r="S622" s="25">
        <f>SUM($R$8:R622)</f>
        <v>-2.3966380834647463E-15</v>
      </c>
      <c r="T622" s="26">
        <f t="shared" si="169"/>
        <v>-1.3281504787536808E-12</v>
      </c>
      <c r="U622" s="27"/>
      <c r="V622" s="28">
        <f t="shared" si="170"/>
        <v>181777.3</v>
      </c>
      <c r="W622" s="16"/>
      <c r="X622" s="11"/>
      <c r="Y622" s="16"/>
      <c r="AA622" s="46">
        <f t="shared" si="175"/>
        <v>0</v>
      </c>
      <c r="AB622" s="46">
        <f t="shared" si="176"/>
        <v>20490</v>
      </c>
      <c r="AC622" s="46">
        <f t="shared" si="177"/>
        <v>18340</v>
      </c>
      <c r="AD622" s="46">
        <f t="shared" si="178"/>
        <v>4940</v>
      </c>
    </row>
    <row r="623" spans="1:30" x14ac:dyDescent="0.25">
      <c r="A623" s="16"/>
      <c r="B623" s="13">
        <v>616</v>
      </c>
      <c r="C623" s="47">
        <f t="shared" si="171"/>
        <v>43653</v>
      </c>
      <c r="D623" s="48">
        <f t="shared" si="172"/>
        <v>43870</v>
      </c>
      <c r="E623" s="14" t="s">
        <v>2</v>
      </c>
      <c r="F623" s="9">
        <f t="shared" si="179"/>
        <v>0.01</v>
      </c>
      <c r="G623" s="14" t="s">
        <v>3</v>
      </c>
      <c r="H623" s="15">
        <f t="shared" si="173"/>
        <v>498.02</v>
      </c>
      <c r="I623" s="17"/>
      <c r="J623" s="18">
        <f t="shared" si="162"/>
        <v>4484.909999999998</v>
      </c>
      <c r="K623" s="19" t="str">
        <f t="shared" si="163"/>
        <v>-</v>
      </c>
      <c r="L623" s="20" t="str">
        <f t="shared" si="164"/>
        <v>0</v>
      </c>
      <c r="M623" s="13" t="str">
        <f t="shared" si="165"/>
        <v>=</v>
      </c>
      <c r="N623" s="23">
        <f t="shared" si="166"/>
        <v>0</v>
      </c>
      <c r="O623" s="21"/>
      <c r="P623" s="23">
        <f t="shared" si="167"/>
        <v>-5.6843418860808015E-14</v>
      </c>
      <c r="Q623" s="10">
        <f t="shared" si="174"/>
        <v>554.72648891168751</v>
      </c>
      <c r="R623" s="24">
        <f t="shared" si="168"/>
        <v>-1.0247107357777084E-16</v>
      </c>
      <c r="S623" s="25">
        <f>SUM($R$8:R623)</f>
        <v>-2.4991091570425173E-15</v>
      </c>
      <c r="T623" s="26">
        <f t="shared" si="169"/>
        <v>-1.3863220480932427E-12</v>
      </c>
      <c r="U623" s="27"/>
      <c r="V623" s="28">
        <f t="shared" si="170"/>
        <v>181777.3</v>
      </c>
      <c r="W623" s="16"/>
      <c r="X623" s="11"/>
      <c r="Y623" s="16"/>
      <c r="AA623" s="46">
        <f t="shared" si="175"/>
        <v>0</v>
      </c>
      <c r="AB623" s="46">
        <f t="shared" si="176"/>
        <v>20490</v>
      </c>
      <c r="AC623" s="46">
        <f t="shared" si="177"/>
        <v>18340</v>
      </c>
      <c r="AD623" s="46">
        <f t="shared" si="178"/>
        <v>4940</v>
      </c>
    </row>
    <row r="624" spans="1:30" x14ac:dyDescent="0.25">
      <c r="A624" s="16"/>
      <c r="B624" s="13">
        <v>617</v>
      </c>
      <c r="C624" s="47">
        <f t="shared" si="171"/>
        <v>43654</v>
      </c>
      <c r="D624" s="48">
        <f t="shared" si="172"/>
        <v>43870</v>
      </c>
      <c r="E624" s="14" t="s">
        <v>2</v>
      </c>
      <c r="F624" s="9">
        <f t="shared" si="179"/>
        <v>0.01</v>
      </c>
      <c r="G624" s="14" t="s">
        <v>3</v>
      </c>
      <c r="H624" s="15">
        <f t="shared" si="173"/>
        <v>498.02</v>
      </c>
      <c r="I624" s="17"/>
      <c r="J624" s="18">
        <f t="shared" si="162"/>
        <v>4982.9299999999985</v>
      </c>
      <c r="K624" s="19" t="str">
        <f t="shared" si="163"/>
        <v>-</v>
      </c>
      <c r="L624" s="20" t="str">
        <f t="shared" si="164"/>
        <v>0</v>
      </c>
      <c r="M624" s="13" t="str">
        <f t="shared" si="165"/>
        <v>=</v>
      </c>
      <c r="N624" s="23">
        <f t="shared" si="166"/>
        <v>0</v>
      </c>
      <c r="O624" s="21"/>
      <c r="P624" s="23">
        <f t="shared" si="167"/>
        <v>-5.6843418860808015E-14</v>
      </c>
      <c r="Q624" s="10">
        <f t="shared" si="174"/>
        <v>555.28121540059919</v>
      </c>
      <c r="R624" s="24">
        <f t="shared" si="168"/>
        <v>-1.0236870487289795E-16</v>
      </c>
      <c r="S624" s="25">
        <f>SUM($R$8:R624)</f>
        <v>-2.6014778619154152E-15</v>
      </c>
      <c r="T624" s="26">
        <f t="shared" si="169"/>
        <v>-1.444551789002144E-12</v>
      </c>
      <c r="U624" s="27"/>
      <c r="V624" s="28">
        <f t="shared" si="170"/>
        <v>181777.3</v>
      </c>
      <c r="W624" s="16"/>
      <c r="X624" s="11"/>
      <c r="Y624" s="16"/>
      <c r="AA624" s="46">
        <f t="shared" si="175"/>
        <v>0</v>
      </c>
      <c r="AB624" s="46">
        <f t="shared" si="176"/>
        <v>20490</v>
      </c>
      <c r="AC624" s="46">
        <f t="shared" si="177"/>
        <v>18340</v>
      </c>
      <c r="AD624" s="46">
        <f t="shared" si="178"/>
        <v>4940</v>
      </c>
    </row>
    <row r="625" spans="1:30" x14ac:dyDescent="0.25">
      <c r="A625" s="16"/>
      <c r="B625" s="13">
        <v>618</v>
      </c>
      <c r="C625" s="47">
        <f t="shared" si="171"/>
        <v>43655</v>
      </c>
      <c r="D625" s="48">
        <f t="shared" si="172"/>
        <v>43870</v>
      </c>
      <c r="E625" s="14" t="s">
        <v>2</v>
      </c>
      <c r="F625" s="9">
        <f t="shared" si="179"/>
        <v>0.01</v>
      </c>
      <c r="G625" s="14" t="s">
        <v>3</v>
      </c>
      <c r="H625" s="15">
        <f t="shared" si="173"/>
        <v>498.02</v>
      </c>
      <c r="I625" s="17"/>
      <c r="J625" s="18">
        <f t="shared" si="162"/>
        <v>5480.9499999999989</v>
      </c>
      <c r="K625" s="19" t="str">
        <f t="shared" si="163"/>
        <v>-</v>
      </c>
      <c r="L625" s="20">
        <f t="shared" si="164"/>
        <v>5480</v>
      </c>
      <c r="M625" s="13" t="str">
        <f t="shared" si="165"/>
        <v>=</v>
      </c>
      <c r="N625" s="23">
        <f t="shared" si="166"/>
        <v>0.94999999999890861</v>
      </c>
      <c r="O625" s="21"/>
      <c r="P625" s="23">
        <f t="shared" si="167"/>
        <v>0</v>
      </c>
      <c r="Q625" s="10">
        <f t="shared" si="174"/>
        <v>555.83649661599975</v>
      </c>
      <c r="R625" s="24">
        <f t="shared" si="168"/>
        <v>0</v>
      </c>
      <c r="S625" s="25">
        <f>SUM($R$8:R625)</f>
        <v>-2.6014778619154152E-15</v>
      </c>
      <c r="T625" s="26">
        <f t="shared" si="169"/>
        <v>-1.4459963407911459E-12</v>
      </c>
      <c r="U625" s="27"/>
      <c r="V625" s="28">
        <f t="shared" si="170"/>
        <v>181777.3</v>
      </c>
      <c r="W625" s="16"/>
      <c r="X625" s="11"/>
      <c r="Y625" s="16"/>
      <c r="AA625" s="46">
        <f t="shared" si="175"/>
        <v>0</v>
      </c>
      <c r="AB625" s="46">
        <f t="shared" si="176"/>
        <v>25970</v>
      </c>
      <c r="AC625" s="46">
        <f t="shared" si="177"/>
        <v>18340</v>
      </c>
      <c r="AD625" s="46">
        <f t="shared" si="178"/>
        <v>4940</v>
      </c>
    </row>
    <row r="626" spans="1:30" x14ac:dyDescent="0.25">
      <c r="A626" s="16"/>
      <c r="B626" s="13">
        <v>619</v>
      </c>
      <c r="C626" s="47">
        <f t="shared" si="171"/>
        <v>43656</v>
      </c>
      <c r="D626" s="48">
        <f t="shared" si="172"/>
        <v>49350</v>
      </c>
      <c r="E626" s="14" t="s">
        <v>2</v>
      </c>
      <c r="F626" s="9">
        <f t="shared" si="179"/>
        <v>0.01</v>
      </c>
      <c r="G626" s="14" t="s">
        <v>3</v>
      </c>
      <c r="H626" s="15">
        <f t="shared" si="173"/>
        <v>563.78</v>
      </c>
      <c r="I626" s="17"/>
      <c r="J626" s="18">
        <f t="shared" si="162"/>
        <v>564.72999999999888</v>
      </c>
      <c r="K626" s="19" t="str">
        <f t="shared" si="163"/>
        <v>-</v>
      </c>
      <c r="L626" s="20" t="str">
        <f t="shared" si="164"/>
        <v>0</v>
      </c>
      <c r="M626" s="13" t="str">
        <f t="shared" si="165"/>
        <v>=</v>
      </c>
      <c r="N626" s="23">
        <f t="shared" si="166"/>
        <v>0</v>
      </c>
      <c r="O626" s="21"/>
      <c r="P626" s="23">
        <f t="shared" si="167"/>
        <v>0</v>
      </c>
      <c r="Q626" s="10">
        <f t="shared" si="174"/>
        <v>556.3923331126158</v>
      </c>
      <c r="R626" s="24">
        <f t="shared" si="168"/>
        <v>0</v>
      </c>
      <c r="S626" s="25">
        <f>SUM($R$8:R626)</f>
        <v>-2.6014778619154152E-15</v>
      </c>
      <c r="T626" s="26">
        <f t="shared" si="169"/>
        <v>-1.4474423371319372E-12</v>
      </c>
      <c r="U626" s="27"/>
      <c r="V626" s="28">
        <f t="shared" si="170"/>
        <v>205779.69999999998</v>
      </c>
      <c r="W626" s="16"/>
      <c r="X626" s="11"/>
      <c r="Y626" s="16"/>
      <c r="AA626" s="46">
        <f t="shared" si="175"/>
        <v>0</v>
      </c>
      <c r="AB626" s="46">
        <f t="shared" si="176"/>
        <v>25970</v>
      </c>
      <c r="AC626" s="46">
        <f t="shared" si="177"/>
        <v>18340</v>
      </c>
      <c r="AD626" s="46">
        <f t="shared" si="178"/>
        <v>4940</v>
      </c>
    </row>
    <row r="627" spans="1:30" x14ac:dyDescent="0.25">
      <c r="A627" s="16"/>
      <c r="B627" s="13">
        <v>620</v>
      </c>
      <c r="C627" s="47">
        <f t="shared" si="171"/>
        <v>43657</v>
      </c>
      <c r="D627" s="48">
        <f t="shared" si="172"/>
        <v>49350</v>
      </c>
      <c r="E627" s="14" t="s">
        <v>2</v>
      </c>
      <c r="F627" s="9">
        <f t="shared" si="179"/>
        <v>0.01</v>
      </c>
      <c r="G627" s="14" t="s">
        <v>3</v>
      </c>
      <c r="H627" s="15">
        <f t="shared" si="173"/>
        <v>563.78</v>
      </c>
      <c r="I627" s="17"/>
      <c r="J627" s="18">
        <f t="shared" si="162"/>
        <v>1128.5099999999989</v>
      </c>
      <c r="K627" s="19" t="str">
        <f t="shared" si="163"/>
        <v>-</v>
      </c>
      <c r="L627" s="20" t="str">
        <f t="shared" si="164"/>
        <v>0</v>
      </c>
      <c r="M627" s="13" t="str">
        <f t="shared" si="165"/>
        <v>=</v>
      </c>
      <c r="N627" s="23">
        <f t="shared" si="166"/>
        <v>0</v>
      </c>
      <c r="O627" s="21"/>
      <c r="P627" s="23">
        <f t="shared" si="167"/>
        <v>0</v>
      </c>
      <c r="Q627" s="10">
        <f t="shared" si="174"/>
        <v>556.94872544572843</v>
      </c>
      <c r="R627" s="24">
        <f t="shared" si="168"/>
        <v>0</v>
      </c>
      <c r="S627" s="25">
        <f>SUM($R$8:R627)</f>
        <v>-2.6014778619154152E-15</v>
      </c>
      <c r="T627" s="26">
        <f t="shared" si="169"/>
        <v>-1.4488897794690692E-12</v>
      </c>
      <c r="U627" s="27"/>
      <c r="V627" s="28">
        <f t="shared" si="170"/>
        <v>205779.69999999998</v>
      </c>
      <c r="W627" s="16"/>
      <c r="X627" s="11"/>
      <c r="Y627" s="16"/>
      <c r="AA627" s="46">
        <f t="shared" si="175"/>
        <v>0</v>
      </c>
      <c r="AB627" s="46">
        <f t="shared" si="176"/>
        <v>25970</v>
      </c>
      <c r="AC627" s="46">
        <f t="shared" si="177"/>
        <v>18340</v>
      </c>
      <c r="AD627" s="46">
        <f t="shared" si="178"/>
        <v>4940</v>
      </c>
    </row>
    <row r="628" spans="1:30" x14ac:dyDescent="0.25">
      <c r="A628" s="16"/>
      <c r="B628" s="13">
        <v>621</v>
      </c>
      <c r="C628" s="47">
        <f t="shared" si="171"/>
        <v>43658</v>
      </c>
      <c r="D628" s="48">
        <f t="shared" si="172"/>
        <v>49350</v>
      </c>
      <c r="E628" s="14" t="s">
        <v>2</v>
      </c>
      <c r="F628" s="9">
        <f t="shared" si="179"/>
        <v>0.01</v>
      </c>
      <c r="G628" s="14" t="s">
        <v>3</v>
      </c>
      <c r="H628" s="15">
        <f t="shared" si="173"/>
        <v>563.78</v>
      </c>
      <c r="I628" s="17"/>
      <c r="J628" s="18">
        <f t="shared" si="162"/>
        <v>1692.2899999999988</v>
      </c>
      <c r="K628" s="19" t="str">
        <f t="shared" si="163"/>
        <v>-</v>
      </c>
      <c r="L628" s="20" t="str">
        <f t="shared" si="164"/>
        <v>0</v>
      </c>
      <c r="M628" s="13" t="str">
        <f t="shared" si="165"/>
        <v>=</v>
      </c>
      <c r="N628" s="23">
        <f t="shared" si="166"/>
        <v>0</v>
      </c>
      <c r="O628" s="21"/>
      <c r="P628" s="23">
        <f t="shared" si="167"/>
        <v>0</v>
      </c>
      <c r="Q628" s="10">
        <f t="shared" si="174"/>
        <v>557.50567417117418</v>
      </c>
      <c r="R628" s="24">
        <f t="shared" si="168"/>
        <v>0</v>
      </c>
      <c r="S628" s="25">
        <f>SUM($R$8:R628)</f>
        <v>-2.6014778619154152E-15</v>
      </c>
      <c r="T628" s="26">
        <f t="shared" si="169"/>
        <v>-1.4503386692485384E-12</v>
      </c>
      <c r="U628" s="27"/>
      <c r="V628" s="28">
        <f t="shared" si="170"/>
        <v>205779.69999999998</v>
      </c>
      <c r="W628" s="16"/>
      <c r="X628" s="11"/>
      <c r="Y628" s="16"/>
      <c r="AA628" s="46">
        <f t="shared" si="175"/>
        <v>0</v>
      </c>
      <c r="AB628" s="46">
        <f t="shared" si="176"/>
        <v>25970</v>
      </c>
      <c r="AC628" s="46">
        <f t="shared" si="177"/>
        <v>18340</v>
      </c>
      <c r="AD628" s="46">
        <f t="shared" si="178"/>
        <v>4940</v>
      </c>
    </row>
    <row r="629" spans="1:30" x14ac:dyDescent="0.25">
      <c r="A629" s="16"/>
      <c r="B629" s="13">
        <v>622</v>
      </c>
      <c r="C629" s="47">
        <f t="shared" si="171"/>
        <v>43659</v>
      </c>
      <c r="D629" s="48">
        <f t="shared" si="172"/>
        <v>49350</v>
      </c>
      <c r="E629" s="14" t="s">
        <v>2</v>
      </c>
      <c r="F629" s="9">
        <f t="shared" si="179"/>
        <v>0.01</v>
      </c>
      <c r="G629" s="14" t="s">
        <v>3</v>
      </c>
      <c r="H629" s="15">
        <f t="shared" si="173"/>
        <v>563.78</v>
      </c>
      <c r="I629" s="17"/>
      <c r="J629" s="18">
        <f t="shared" si="162"/>
        <v>2256.0699999999988</v>
      </c>
      <c r="K629" s="19" t="str">
        <f t="shared" si="163"/>
        <v>-</v>
      </c>
      <c r="L629" s="20" t="str">
        <f t="shared" si="164"/>
        <v>0</v>
      </c>
      <c r="M629" s="13" t="str">
        <f t="shared" si="165"/>
        <v>=</v>
      </c>
      <c r="N629" s="23">
        <f t="shared" si="166"/>
        <v>0</v>
      </c>
      <c r="O629" s="21"/>
      <c r="P629" s="23">
        <f t="shared" si="167"/>
        <v>0</v>
      </c>
      <c r="Q629" s="10">
        <f t="shared" si="174"/>
        <v>558.0631798453453</v>
      </c>
      <c r="R629" s="24">
        <f t="shared" si="168"/>
        <v>0</v>
      </c>
      <c r="S629" s="25">
        <f>SUM($R$8:R629)</f>
        <v>-2.6014778619154152E-15</v>
      </c>
      <c r="T629" s="26">
        <f t="shared" si="169"/>
        <v>-1.4517890079177868E-12</v>
      </c>
      <c r="U629" s="27"/>
      <c r="V629" s="28">
        <f t="shared" si="170"/>
        <v>205779.69999999998</v>
      </c>
      <c r="W629" s="16"/>
      <c r="X629" s="11"/>
      <c r="Y629" s="16"/>
      <c r="AA629" s="46">
        <f t="shared" si="175"/>
        <v>0</v>
      </c>
      <c r="AB629" s="46">
        <f t="shared" si="176"/>
        <v>25970</v>
      </c>
      <c r="AC629" s="46">
        <f t="shared" si="177"/>
        <v>18340</v>
      </c>
      <c r="AD629" s="46">
        <f t="shared" si="178"/>
        <v>4940</v>
      </c>
    </row>
    <row r="630" spans="1:30" x14ac:dyDescent="0.25">
      <c r="A630" s="16"/>
      <c r="B630" s="13">
        <v>623</v>
      </c>
      <c r="C630" s="47">
        <f t="shared" si="171"/>
        <v>43660</v>
      </c>
      <c r="D630" s="48">
        <f t="shared" si="172"/>
        <v>49350</v>
      </c>
      <c r="E630" s="14" t="s">
        <v>2</v>
      </c>
      <c r="F630" s="9">
        <f t="shared" si="179"/>
        <v>0.01</v>
      </c>
      <c r="G630" s="14" t="s">
        <v>3</v>
      </c>
      <c r="H630" s="15">
        <f t="shared" si="173"/>
        <v>563.78</v>
      </c>
      <c r="I630" s="17"/>
      <c r="J630" s="18">
        <f t="shared" si="162"/>
        <v>2819.8499999999985</v>
      </c>
      <c r="K630" s="19" t="str">
        <f t="shared" si="163"/>
        <v>-</v>
      </c>
      <c r="L630" s="20" t="str">
        <f t="shared" si="164"/>
        <v>0</v>
      </c>
      <c r="M630" s="13" t="str">
        <f t="shared" si="165"/>
        <v>=</v>
      </c>
      <c r="N630" s="23">
        <f t="shared" si="166"/>
        <v>0</v>
      </c>
      <c r="O630" s="21"/>
      <c r="P630" s="23">
        <f t="shared" si="167"/>
        <v>0</v>
      </c>
      <c r="Q630" s="10">
        <f t="shared" si="174"/>
        <v>558.62124302519067</v>
      </c>
      <c r="R630" s="24">
        <f t="shared" si="168"/>
        <v>0</v>
      </c>
      <c r="S630" s="25">
        <f>SUM($R$8:R630)</f>
        <v>-2.6014778619154152E-15</v>
      </c>
      <c r="T630" s="26">
        <f t="shared" si="169"/>
        <v>-1.4532407969257045E-12</v>
      </c>
      <c r="U630" s="27"/>
      <c r="V630" s="28">
        <f t="shared" si="170"/>
        <v>205779.69999999998</v>
      </c>
      <c r="W630" s="16"/>
      <c r="X630" s="11"/>
      <c r="Y630" s="16"/>
      <c r="AA630" s="46">
        <f t="shared" si="175"/>
        <v>0</v>
      </c>
      <c r="AB630" s="46">
        <f t="shared" si="176"/>
        <v>25970</v>
      </c>
      <c r="AC630" s="46">
        <f t="shared" si="177"/>
        <v>18340</v>
      </c>
      <c r="AD630" s="46">
        <f t="shared" si="178"/>
        <v>4940</v>
      </c>
    </row>
    <row r="631" spans="1:30" x14ac:dyDescent="0.25">
      <c r="A631" s="16"/>
      <c r="B631" s="13">
        <v>624</v>
      </c>
      <c r="C631" s="47">
        <f t="shared" si="171"/>
        <v>43661</v>
      </c>
      <c r="D631" s="48">
        <f t="shared" si="172"/>
        <v>49350</v>
      </c>
      <c r="E631" s="14" t="s">
        <v>2</v>
      </c>
      <c r="F631" s="9">
        <f t="shared" si="179"/>
        <v>0.01</v>
      </c>
      <c r="G631" s="14" t="s">
        <v>3</v>
      </c>
      <c r="H631" s="15">
        <f t="shared" si="173"/>
        <v>563.78</v>
      </c>
      <c r="I631" s="17"/>
      <c r="J631" s="18">
        <f t="shared" si="162"/>
        <v>3383.6299999999983</v>
      </c>
      <c r="K631" s="19" t="str">
        <f t="shared" si="163"/>
        <v>-</v>
      </c>
      <c r="L631" s="20" t="str">
        <f t="shared" si="164"/>
        <v>0</v>
      </c>
      <c r="M631" s="13" t="str">
        <f t="shared" si="165"/>
        <v>=</v>
      </c>
      <c r="N631" s="23">
        <f t="shared" si="166"/>
        <v>0</v>
      </c>
      <c r="O631" s="21"/>
      <c r="P631" s="23">
        <f t="shared" si="167"/>
        <v>0</v>
      </c>
      <c r="Q631" s="10">
        <f t="shared" si="174"/>
        <v>559.17986426821585</v>
      </c>
      <c r="R631" s="24">
        <f t="shared" si="168"/>
        <v>0</v>
      </c>
      <c r="S631" s="25">
        <f>SUM($R$8:R631)</f>
        <v>-2.6014778619154152E-15</v>
      </c>
      <c r="T631" s="26">
        <f t="shared" si="169"/>
        <v>-1.4546940377226302E-12</v>
      </c>
      <c r="U631" s="27"/>
      <c r="V631" s="28">
        <f t="shared" si="170"/>
        <v>205779.69999999998</v>
      </c>
      <c r="W631" s="16"/>
      <c r="X631" s="11"/>
      <c r="Y631" s="16"/>
      <c r="AA631" s="46">
        <f t="shared" si="175"/>
        <v>0</v>
      </c>
      <c r="AB631" s="46">
        <f t="shared" si="176"/>
        <v>25970</v>
      </c>
      <c r="AC631" s="46">
        <f t="shared" si="177"/>
        <v>18340</v>
      </c>
      <c r="AD631" s="46">
        <f t="shared" si="178"/>
        <v>4940</v>
      </c>
    </row>
    <row r="632" spans="1:30" x14ac:dyDescent="0.25">
      <c r="A632" s="16"/>
      <c r="B632" s="13">
        <v>625</v>
      </c>
      <c r="C632" s="47">
        <f t="shared" si="171"/>
        <v>43662</v>
      </c>
      <c r="D632" s="48">
        <f t="shared" si="172"/>
        <v>49350</v>
      </c>
      <c r="E632" s="14" t="s">
        <v>2</v>
      </c>
      <c r="F632" s="9">
        <f t="shared" si="179"/>
        <v>0.01</v>
      </c>
      <c r="G632" s="14" t="s">
        <v>3</v>
      </c>
      <c r="H632" s="15">
        <f t="shared" si="173"/>
        <v>563.78</v>
      </c>
      <c r="I632" s="17"/>
      <c r="J632" s="18">
        <f t="shared" si="162"/>
        <v>3947.409999999998</v>
      </c>
      <c r="K632" s="19" t="str">
        <f t="shared" si="163"/>
        <v>-</v>
      </c>
      <c r="L632" s="20" t="str">
        <f t="shared" si="164"/>
        <v>0</v>
      </c>
      <c r="M632" s="13" t="str">
        <f t="shared" si="165"/>
        <v>=</v>
      </c>
      <c r="N632" s="23">
        <f t="shared" si="166"/>
        <v>0</v>
      </c>
      <c r="O632" s="21"/>
      <c r="P632" s="23">
        <f t="shared" si="167"/>
        <v>0</v>
      </c>
      <c r="Q632" s="10">
        <f t="shared" si="174"/>
        <v>559.73904413248408</v>
      </c>
      <c r="R632" s="24">
        <f t="shared" si="168"/>
        <v>0</v>
      </c>
      <c r="S632" s="25">
        <f>SUM($R$8:R632)</f>
        <v>-2.6014778619154152E-15</v>
      </c>
      <c r="T632" s="26">
        <f t="shared" si="169"/>
        <v>-1.456148731760353E-12</v>
      </c>
      <c r="U632" s="27"/>
      <c r="V632" s="28">
        <f t="shared" si="170"/>
        <v>205779.69999999998</v>
      </c>
      <c r="W632" s="16"/>
      <c r="X632" s="11"/>
      <c r="Y632" s="16"/>
      <c r="AA632" s="46">
        <f t="shared" si="175"/>
        <v>0</v>
      </c>
      <c r="AB632" s="46">
        <f t="shared" si="176"/>
        <v>25970</v>
      </c>
      <c r="AC632" s="46">
        <f t="shared" si="177"/>
        <v>18340</v>
      </c>
      <c r="AD632" s="46">
        <f t="shared" si="178"/>
        <v>4940</v>
      </c>
    </row>
    <row r="633" spans="1:30" x14ac:dyDescent="0.25">
      <c r="A633" s="16"/>
      <c r="B633" s="13">
        <v>626</v>
      </c>
      <c r="C633" s="47">
        <f t="shared" si="171"/>
        <v>43663</v>
      </c>
      <c r="D633" s="48">
        <f t="shared" si="172"/>
        <v>49350</v>
      </c>
      <c r="E633" s="14" t="s">
        <v>2</v>
      </c>
      <c r="F633" s="9">
        <f t="shared" si="179"/>
        <v>0.01</v>
      </c>
      <c r="G633" s="14" t="s">
        <v>3</v>
      </c>
      <c r="H633" s="15">
        <f t="shared" si="173"/>
        <v>563.78</v>
      </c>
      <c r="I633" s="17"/>
      <c r="J633" s="18">
        <f t="shared" si="162"/>
        <v>4511.1899999999978</v>
      </c>
      <c r="K633" s="19" t="str">
        <f t="shared" si="163"/>
        <v>-</v>
      </c>
      <c r="L633" s="20" t="str">
        <f t="shared" si="164"/>
        <v>0</v>
      </c>
      <c r="M633" s="13" t="str">
        <f t="shared" si="165"/>
        <v>=</v>
      </c>
      <c r="N633" s="23">
        <f t="shared" si="166"/>
        <v>0</v>
      </c>
      <c r="O633" s="21"/>
      <c r="P633" s="23">
        <f t="shared" si="167"/>
        <v>0</v>
      </c>
      <c r="Q633" s="10">
        <f t="shared" si="174"/>
        <v>560.29878317661655</v>
      </c>
      <c r="R633" s="24">
        <f t="shared" si="168"/>
        <v>0</v>
      </c>
      <c r="S633" s="25">
        <f>SUM($R$8:R633)</f>
        <v>-2.6014778619154152E-15</v>
      </c>
      <c r="T633" s="26">
        <f t="shared" si="169"/>
        <v>-1.4576048804921133E-12</v>
      </c>
      <c r="U633" s="27"/>
      <c r="V633" s="28">
        <f t="shared" si="170"/>
        <v>205779.69999999998</v>
      </c>
      <c r="W633" s="16"/>
      <c r="X633" s="11"/>
      <c r="Y633" s="16"/>
      <c r="AA633" s="46">
        <f t="shared" si="175"/>
        <v>0</v>
      </c>
      <c r="AB633" s="46">
        <f t="shared" si="176"/>
        <v>25970</v>
      </c>
      <c r="AC633" s="46">
        <f t="shared" si="177"/>
        <v>18340</v>
      </c>
      <c r="AD633" s="46">
        <f t="shared" si="178"/>
        <v>4940</v>
      </c>
    </row>
    <row r="634" spans="1:30" x14ac:dyDescent="0.25">
      <c r="A634" s="16"/>
      <c r="B634" s="13">
        <v>627</v>
      </c>
      <c r="C634" s="47">
        <f t="shared" si="171"/>
        <v>43664</v>
      </c>
      <c r="D634" s="48">
        <f t="shared" si="172"/>
        <v>49350</v>
      </c>
      <c r="E634" s="14" t="s">
        <v>2</v>
      </c>
      <c r="F634" s="9">
        <f t="shared" si="179"/>
        <v>0.01</v>
      </c>
      <c r="G634" s="14" t="s">
        <v>3</v>
      </c>
      <c r="H634" s="15">
        <f t="shared" si="173"/>
        <v>563.78</v>
      </c>
      <c r="I634" s="17"/>
      <c r="J634" s="18">
        <f t="shared" si="162"/>
        <v>5074.9699999999975</v>
      </c>
      <c r="K634" s="19" t="str">
        <f t="shared" si="163"/>
        <v>-</v>
      </c>
      <c r="L634" s="20" t="str">
        <f t="shared" si="164"/>
        <v>0</v>
      </c>
      <c r="M634" s="13" t="str">
        <f t="shared" si="165"/>
        <v>=</v>
      </c>
      <c r="N634" s="23">
        <f t="shared" si="166"/>
        <v>0</v>
      </c>
      <c r="O634" s="21"/>
      <c r="P634" s="23">
        <f t="shared" si="167"/>
        <v>0</v>
      </c>
      <c r="Q634" s="10">
        <f t="shared" si="174"/>
        <v>560.85908195979312</v>
      </c>
      <c r="R634" s="24">
        <f t="shared" si="168"/>
        <v>0</v>
      </c>
      <c r="S634" s="25">
        <f>SUM($R$8:R634)</f>
        <v>-2.6014778619154152E-15</v>
      </c>
      <c r="T634" s="26">
        <f t="shared" si="169"/>
        <v>-1.4590624853726052E-12</v>
      </c>
      <c r="U634" s="27"/>
      <c r="V634" s="28">
        <f t="shared" si="170"/>
        <v>205779.69999999998</v>
      </c>
      <c r="W634" s="16"/>
      <c r="X634" s="11"/>
      <c r="Y634" s="16"/>
      <c r="AA634" s="46">
        <f t="shared" si="175"/>
        <v>0</v>
      </c>
      <c r="AB634" s="46">
        <f t="shared" si="176"/>
        <v>25970</v>
      </c>
      <c r="AC634" s="46">
        <f t="shared" si="177"/>
        <v>18340</v>
      </c>
      <c r="AD634" s="46">
        <f t="shared" si="178"/>
        <v>4940</v>
      </c>
    </row>
    <row r="635" spans="1:30" x14ac:dyDescent="0.25">
      <c r="A635" s="16"/>
      <c r="B635" s="13">
        <v>628</v>
      </c>
      <c r="C635" s="47">
        <f t="shared" si="171"/>
        <v>43665</v>
      </c>
      <c r="D635" s="48">
        <f t="shared" si="172"/>
        <v>49350</v>
      </c>
      <c r="E635" s="14" t="s">
        <v>2</v>
      </c>
      <c r="F635" s="9">
        <f t="shared" si="179"/>
        <v>0.01</v>
      </c>
      <c r="G635" s="14" t="s">
        <v>3</v>
      </c>
      <c r="H635" s="15">
        <f t="shared" si="173"/>
        <v>563.78</v>
      </c>
      <c r="I635" s="17"/>
      <c r="J635" s="18">
        <f t="shared" si="162"/>
        <v>5638.7499999999973</v>
      </c>
      <c r="K635" s="19" t="str">
        <f t="shared" si="163"/>
        <v>-</v>
      </c>
      <c r="L635" s="20" t="str">
        <f t="shared" si="164"/>
        <v>0</v>
      </c>
      <c r="M635" s="13" t="str">
        <f t="shared" si="165"/>
        <v>=</v>
      </c>
      <c r="N635" s="23">
        <f t="shared" si="166"/>
        <v>0</v>
      </c>
      <c r="O635" s="21"/>
      <c r="P635" s="23">
        <f t="shared" si="167"/>
        <v>0</v>
      </c>
      <c r="Q635" s="10">
        <f t="shared" si="174"/>
        <v>561.41994104175296</v>
      </c>
      <c r="R635" s="24">
        <f t="shared" si="168"/>
        <v>0</v>
      </c>
      <c r="S635" s="25">
        <f>SUM($R$8:R635)</f>
        <v>-2.6014778619154152E-15</v>
      </c>
      <c r="T635" s="26">
        <f t="shared" si="169"/>
        <v>-1.460521547857978E-12</v>
      </c>
      <c r="U635" s="27"/>
      <c r="V635" s="28">
        <f t="shared" si="170"/>
        <v>205779.69999999998</v>
      </c>
      <c r="W635" s="16"/>
      <c r="X635" s="11"/>
      <c r="Y635" s="16"/>
      <c r="AA635" s="46">
        <f t="shared" si="175"/>
        <v>0</v>
      </c>
      <c r="AB635" s="46">
        <f t="shared" si="176"/>
        <v>25970</v>
      </c>
      <c r="AC635" s="46">
        <f t="shared" si="177"/>
        <v>18340</v>
      </c>
      <c r="AD635" s="46">
        <f t="shared" si="178"/>
        <v>4940</v>
      </c>
    </row>
    <row r="636" spans="1:30" x14ac:dyDescent="0.25">
      <c r="A636" s="16"/>
      <c r="B636" s="13">
        <v>629</v>
      </c>
      <c r="C636" s="47">
        <f t="shared" si="171"/>
        <v>43666</v>
      </c>
      <c r="D636" s="48">
        <f t="shared" si="172"/>
        <v>49350</v>
      </c>
      <c r="E636" s="14" t="s">
        <v>2</v>
      </c>
      <c r="F636" s="9">
        <f t="shared" si="179"/>
        <v>0.01</v>
      </c>
      <c r="G636" s="14" t="s">
        <v>3</v>
      </c>
      <c r="H636" s="15">
        <f t="shared" si="173"/>
        <v>563.78</v>
      </c>
      <c r="I636" s="17"/>
      <c r="J636" s="18">
        <f t="shared" si="162"/>
        <v>6202.529999999997</v>
      </c>
      <c r="K636" s="19" t="str">
        <f t="shared" si="163"/>
        <v>-</v>
      </c>
      <c r="L636" s="20" t="str">
        <f t="shared" si="164"/>
        <v>0</v>
      </c>
      <c r="M636" s="13" t="str">
        <f t="shared" si="165"/>
        <v>=</v>
      </c>
      <c r="N636" s="23">
        <f t="shared" si="166"/>
        <v>0</v>
      </c>
      <c r="O636" s="21"/>
      <c r="P636" s="23">
        <f t="shared" si="167"/>
        <v>0</v>
      </c>
      <c r="Q636" s="10">
        <f t="shared" si="174"/>
        <v>561.98136098279474</v>
      </c>
      <c r="R636" s="24">
        <f t="shared" si="168"/>
        <v>0</v>
      </c>
      <c r="S636" s="25">
        <f>SUM($R$8:R636)</f>
        <v>-2.6014778619154152E-15</v>
      </c>
      <c r="T636" s="26">
        <f t="shared" si="169"/>
        <v>-1.4619820694058361E-12</v>
      </c>
      <c r="U636" s="27"/>
      <c r="V636" s="28">
        <f t="shared" si="170"/>
        <v>205779.69999999998</v>
      </c>
      <c r="W636" s="16"/>
      <c r="X636" s="11"/>
      <c r="Y636" s="16"/>
      <c r="AA636" s="46">
        <f t="shared" si="175"/>
        <v>0</v>
      </c>
      <c r="AB636" s="46">
        <f t="shared" si="176"/>
        <v>25970</v>
      </c>
      <c r="AC636" s="46">
        <f t="shared" si="177"/>
        <v>18340</v>
      </c>
      <c r="AD636" s="46">
        <f t="shared" si="178"/>
        <v>4940</v>
      </c>
    </row>
    <row r="637" spans="1:30" x14ac:dyDescent="0.25">
      <c r="A637" s="16"/>
      <c r="B637" s="13">
        <v>630</v>
      </c>
      <c r="C637" s="47">
        <f t="shared" si="171"/>
        <v>43667</v>
      </c>
      <c r="D637" s="48">
        <f t="shared" si="172"/>
        <v>49350</v>
      </c>
      <c r="E637" s="14" t="s">
        <v>2</v>
      </c>
      <c r="F637" s="9">
        <f t="shared" si="179"/>
        <v>0.01</v>
      </c>
      <c r="G637" s="14" t="s">
        <v>3</v>
      </c>
      <c r="H637" s="15">
        <f t="shared" si="173"/>
        <v>563.78</v>
      </c>
      <c r="I637" s="17"/>
      <c r="J637" s="18">
        <f t="shared" si="162"/>
        <v>6766.3099999999968</v>
      </c>
      <c r="K637" s="19" t="str">
        <f t="shared" si="163"/>
        <v>-</v>
      </c>
      <c r="L637" s="20" t="str">
        <f t="shared" si="164"/>
        <v>0</v>
      </c>
      <c r="M637" s="13" t="str">
        <f t="shared" si="165"/>
        <v>=</v>
      </c>
      <c r="N637" s="23">
        <f t="shared" si="166"/>
        <v>0</v>
      </c>
      <c r="O637" s="21"/>
      <c r="P637" s="23">
        <f t="shared" si="167"/>
        <v>0</v>
      </c>
      <c r="Q637" s="10">
        <f t="shared" si="174"/>
        <v>562.54334234377757</v>
      </c>
      <c r="R637" s="24">
        <f t="shared" si="168"/>
        <v>0</v>
      </c>
      <c r="S637" s="25">
        <f>SUM($R$8:R637)</f>
        <v>-2.6014778619154152E-15</v>
      </c>
      <c r="T637" s="26">
        <f t="shared" si="169"/>
        <v>-1.4634440514752419E-12</v>
      </c>
      <c r="U637" s="27"/>
      <c r="V637" s="28">
        <f t="shared" si="170"/>
        <v>205779.69999999998</v>
      </c>
      <c r="W637" s="16"/>
      <c r="X637" s="11"/>
      <c r="Y637" s="16"/>
      <c r="AA637" s="46">
        <f t="shared" si="175"/>
        <v>0</v>
      </c>
      <c r="AB637" s="46">
        <f t="shared" si="176"/>
        <v>25970</v>
      </c>
      <c r="AC637" s="46">
        <f t="shared" si="177"/>
        <v>18340</v>
      </c>
      <c r="AD637" s="46">
        <f t="shared" si="178"/>
        <v>4940</v>
      </c>
    </row>
    <row r="638" spans="1:30" x14ac:dyDescent="0.25">
      <c r="A638" s="16"/>
      <c r="B638" s="13">
        <v>631</v>
      </c>
      <c r="C638" s="47">
        <f t="shared" si="171"/>
        <v>43668</v>
      </c>
      <c r="D638" s="48">
        <f t="shared" si="172"/>
        <v>49350</v>
      </c>
      <c r="E638" s="14" t="s">
        <v>2</v>
      </c>
      <c r="F638" s="9">
        <f t="shared" si="179"/>
        <v>0.01</v>
      </c>
      <c r="G638" s="14" t="s">
        <v>3</v>
      </c>
      <c r="H638" s="15">
        <f t="shared" si="173"/>
        <v>563.78</v>
      </c>
      <c r="I638" s="17"/>
      <c r="J638" s="18">
        <f t="shared" si="162"/>
        <v>7330.0899999999965</v>
      </c>
      <c r="K638" s="19" t="str">
        <f t="shared" si="163"/>
        <v>-</v>
      </c>
      <c r="L638" s="20" t="str">
        <f t="shared" si="164"/>
        <v>0</v>
      </c>
      <c r="M638" s="13" t="str">
        <f t="shared" si="165"/>
        <v>=</v>
      </c>
      <c r="N638" s="23">
        <f t="shared" si="166"/>
        <v>0</v>
      </c>
      <c r="O638" s="21"/>
      <c r="P638" s="23">
        <f t="shared" si="167"/>
        <v>0</v>
      </c>
      <c r="Q638" s="10">
        <f t="shared" si="174"/>
        <v>563.10588568612138</v>
      </c>
      <c r="R638" s="24">
        <f t="shared" si="168"/>
        <v>0</v>
      </c>
      <c r="S638" s="25">
        <f>SUM($R$8:R638)</f>
        <v>-2.6014778619154152E-15</v>
      </c>
      <c r="T638" s="26">
        <f t="shared" si="169"/>
        <v>-1.4649074955267173E-12</v>
      </c>
      <c r="U638" s="27"/>
      <c r="V638" s="28">
        <f t="shared" si="170"/>
        <v>205779.69999999998</v>
      </c>
      <c r="W638" s="16"/>
      <c r="X638" s="11"/>
      <c r="Y638" s="16"/>
      <c r="AA638" s="46">
        <f t="shared" si="175"/>
        <v>0</v>
      </c>
      <c r="AB638" s="46">
        <f t="shared" si="176"/>
        <v>25970</v>
      </c>
      <c r="AC638" s="46">
        <f t="shared" si="177"/>
        <v>18340</v>
      </c>
      <c r="AD638" s="46">
        <f t="shared" si="178"/>
        <v>4940</v>
      </c>
    </row>
    <row r="639" spans="1:30" x14ac:dyDescent="0.25">
      <c r="A639" s="16"/>
      <c r="B639" s="13">
        <v>632</v>
      </c>
      <c r="C639" s="47">
        <f t="shared" si="171"/>
        <v>43669</v>
      </c>
      <c r="D639" s="48">
        <f t="shared" si="172"/>
        <v>49350</v>
      </c>
      <c r="E639" s="14" t="s">
        <v>2</v>
      </c>
      <c r="F639" s="9">
        <f t="shared" si="179"/>
        <v>0.01</v>
      </c>
      <c r="G639" s="14" t="s">
        <v>3</v>
      </c>
      <c r="H639" s="15">
        <f t="shared" si="173"/>
        <v>563.78</v>
      </c>
      <c r="I639" s="17"/>
      <c r="J639" s="18">
        <f t="shared" si="162"/>
        <v>7893.8699999999963</v>
      </c>
      <c r="K639" s="19" t="str">
        <f t="shared" si="163"/>
        <v>-</v>
      </c>
      <c r="L639" s="20" t="str">
        <f t="shared" si="164"/>
        <v>0</v>
      </c>
      <c r="M639" s="13" t="str">
        <f t="shared" si="165"/>
        <v>=</v>
      </c>
      <c r="N639" s="23">
        <f t="shared" si="166"/>
        <v>0</v>
      </c>
      <c r="O639" s="21"/>
      <c r="P639" s="23">
        <f t="shared" si="167"/>
        <v>0</v>
      </c>
      <c r="Q639" s="10">
        <f t="shared" si="174"/>
        <v>563.66899157180751</v>
      </c>
      <c r="R639" s="24">
        <f t="shared" si="168"/>
        <v>0</v>
      </c>
      <c r="S639" s="25">
        <f>SUM($R$8:R639)</f>
        <v>-2.6014778619154152E-15</v>
      </c>
      <c r="T639" s="26">
        <f t="shared" si="169"/>
        <v>-1.466372403022244E-12</v>
      </c>
      <c r="U639" s="27"/>
      <c r="V639" s="28">
        <f t="shared" si="170"/>
        <v>205779.69999999998</v>
      </c>
      <c r="W639" s="16"/>
      <c r="X639" s="11"/>
      <c r="Y639" s="16"/>
      <c r="AA639" s="46">
        <f t="shared" si="175"/>
        <v>0</v>
      </c>
      <c r="AB639" s="46">
        <f t="shared" si="176"/>
        <v>25970</v>
      </c>
      <c r="AC639" s="46">
        <f t="shared" si="177"/>
        <v>18340</v>
      </c>
      <c r="AD639" s="46">
        <f t="shared" si="178"/>
        <v>4940</v>
      </c>
    </row>
    <row r="640" spans="1:30" x14ac:dyDescent="0.25">
      <c r="A640" s="16"/>
      <c r="B640" s="13">
        <v>633</v>
      </c>
      <c r="C640" s="47">
        <f t="shared" si="171"/>
        <v>43670</v>
      </c>
      <c r="D640" s="48">
        <f t="shared" si="172"/>
        <v>49350</v>
      </c>
      <c r="E640" s="14" t="s">
        <v>2</v>
      </c>
      <c r="F640" s="9">
        <f t="shared" si="179"/>
        <v>0.01</v>
      </c>
      <c r="G640" s="14" t="s">
        <v>3</v>
      </c>
      <c r="H640" s="15">
        <f t="shared" si="173"/>
        <v>563.78</v>
      </c>
      <c r="I640" s="17"/>
      <c r="J640" s="18">
        <f t="shared" si="162"/>
        <v>8457.649999999996</v>
      </c>
      <c r="K640" s="19" t="str">
        <f t="shared" si="163"/>
        <v>-</v>
      </c>
      <c r="L640" s="20" t="str">
        <f t="shared" si="164"/>
        <v>0</v>
      </c>
      <c r="M640" s="13" t="str">
        <f t="shared" si="165"/>
        <v>=</v>
      </c>
      <c r="N640" s="23">
        <f t="shared" si="166"/>
        <v>0</v>
      </c>
      <c r="O640" s="21"/>
      <c r="P640" s="23">
        <f t="shared" si="167"/>
        <v>0</v>
      </c>
      <c r="Q640" s="10">
        <f t="shared" si="174"/>
        <v>564.23266056337934</v>
      </c>
      <c r="R640" s="24">
        <f t="shared" si="168"/>
        <v>0</v>
      </c>
      <c r="S640" s="25">
        <f>SUM($R$8:R640)</f>
        <v>-2.6014778619154152E-15</v>
      </c>
      <c r="T640" s="26">
        <f t="shared" si="169"/>
        <v>-1.4678387754252664E-12</v>
      </c>
      <c r="U640" s="27"/>
      <c r="V640" s="28">
        <f t="shared" si="170"/>
        <v>205779.69999999998</v>
      </c>
      <c r="W640" s="16"/>
      <c r="X640" s="11"/>
      <c r="Y640" s="16"/>
      <c r="AA640" s="46">
        <f t="shared" si="175"/>
        <v>0</v>
      </c>
      <c r="AB640" s="46">
        <f t="shared" si="176"/>
        <v>25970</v>
      </c>
      <c r="AC640" s="46">
        <f t="shared" si="177"/>
        <v>18340</v>
      </c>
      <c r="AD640" s="46">
        <f t="shared" si="178"/>
        <v>4940</v>
      </c>
    </row>
    <row r="641" spans="1:30" x14ac:dyDescent="0.25">
      <c r="A641" s="16"/>
      <c r="B641" s="13">
        <v>634</v>
      </c>
      <c r="C641" s="47">
        <f t="shared" si="171"/>
        <v>43671</v>
      </c>
      <c r="D641" s="48">
        <f t="shared" si="172"/>
        <v>49350</v>
      </c>
      <c r="E641" s="14" t="s">
        <v>2</v>
      </c>
      <c r="F641" s="9">
        <f t="shared" si="179"/>
        <v>0.01</v>
      </c>
      <c r="G641" s="14" t="s">
        <v>3</v>
      </c>
      <c r="H641" s="15">
        <f t="shared" si="173"/>
        <v>563.78</v>
      </c>
      <c r="I641" s="17"/>
      <c r="J641" s="18">
        <f t="shared" si="162"/>
        <v>9021.4299999999967</v>
      </c>
      <c r="K641" s="19" t="str">
        <f t="shared" si="163"/>
        <v>-</v>
      </c>
      <c r="L641" s="20" t="str">
        <f t="shared" si="164"/>
        <v>0</v>
      </c>
      <c r="M641" s="13" t="str">
        <f t="shared" si="165"/>
        <v>=</v>
      </c>
      <c r="N641" s="23">
        <f t="shared" si="166"/>
        <v>0</v>
      </c>
      <c r="O641" s="21"/>
      <c r="P641" s="23">
        <f t="shared" si="167"/>
        <v>0</v>
      </c>
      <c r="Q641" s="10">
        <f t="shared" si="174"/>
        <v>564.79689322394267</v>
      </c>
      <c r="R641" s="24">
        <f t="shared" si="168"/>
        <v>0</v>
      </c>
      <c r="S641" s="25">
        <f>SUM($R$8:R641)</f>
        <v>-2.6014778619154152E-15</v>
      </c>
      <c r="T641" s="26">
        <f t="shared" si="169"/>
        <v>-1.4693066142006914E-12</v>
      </c>
      <c r="U641" s="27"/>
      <c r="V641" s="28">
        <f t="shared" si="170"/>
        <v>205779.69999999998</v>
      </c>
      <c r="W641" s="16"/>
      <c r="X641" s="11"/>
      <c r="Y641" s="16"/>
      <c r="AA641" s="46">
        <f t="shared" si="175"/>
        <v>0</v>
      </c>
      <c r="AB641" s="46">
        <f t="shared" si="176"/>
        <v>25970</v>
      </c>
      <c r="AC641" s="46">
        <f t="shared" si="177"/>
        <v>18340</v>
      </c>
      <c r="AD641" s="46">
        <f t="shared" si="178"/>
        <v>4940</v>
      </c>
    </row>
    <row r="642" spans="1:30" x14ac:dyDescent="0.25">
      <c r="A642" s="16"/>
      <c r="B642" s="13">
        <v>635</v>
      </c>
      <c r="C642" s="47">
        <f t="shared" si="171"/>
        <v>43672</v>
      </c>
      <c r="D642" s="48">
        <f t="shared" si="172"/>
        <v>49350</v>
      </c>
      <c r="E642" s="14" t="s">
        <v>2</v>
      </c>
      <c r="F642" s="9">
        <f t="shared" si="179"/>
        <v>0.01</v>
      </c>
      <c r="G642" s="14" t="s">
        <v>3</v>
      </c>
      <c r="H642" s="15">
        <f t="shared" si="173"/>
        <v>563.78</v>
      </c>
      <c r="I642" s="17"/>
      <c r="J642" s="18">
        <f t="shared" si="162"/>
        <v>9585.2099999999973</v>
      </c>
      <c r="K642" s="19" t="str">
        <f t="shared" si="163"/>
        <v>-</v>
      </c>
      <c r="L642" s="20" t="str">
        <f t="shared" si="164"/>
        <v>0</v>
      </c>
      <c r="M642" s="13" t="str">
        <f t="shared" si="165"/>
        <v>=</v>
      </c>
      <c r="N642" s="23">
        <f t="shared" si="166"/>
        <v>0</v>
      </c>
      <c r="O642" s="21"/>
      <c r="P642" s="23">
        <f t="shared" si="167"/>
        <v>0</v>
      </c>
      <c r="Q642" s="10">
        <f t="shared" si="174"/>
        <v>565.36169011716663</v>
      </c>
      <c r="R642" s="24">
        <f t="shared" si="168"/>
        <v>0</v>
      </c>
      <c r="S642" s="25">
        <f>SUM($R$8:R642)</f>
        <v>-2.6014778619154152E-15</v>
      </c>
      <c r="T642" s="26">
        <f t="shared" si="169"/>
        <v>-1.4707759208148922E-12</v>
      </c>
      <c r="U642" s="27"/>
      <c r="V642" s="28">
        <f t="shared" si="170"/>
        <v>205779.69999999998</v>
      </c>
      <c r="W642" s="16"/>
      <c r="X642" s="11"/>
      <c r="Y642" s="16"/>
      <c r="AA642" s="46">
        <f t="shared" si="175"/>
        <v>0</v>
      </c>
      <c r="AB642" s="46">
        <f t="shared" si="176"/>
        <v>25970</v>
      </c>
      <c r="AC642" s="46">
        <f t="shared" si="177"/>
        <v>18340</v>
      </c>
      <c r="AD642" s="46">
        <f t="shared" si="178"/>
        <v>4940</v>
      </c>
    </row>
    <row r="643" spans="1:30" x14ac:dyDescent="0.25">
      <c r="A643" s="16"/>
      <c r="B643" s="13">
        <v>636</v>
      </c>
      <c r="C643" s="47">
        <f t="shared" si="171"/>
        <v>43673</v>
      </c>
      <c r="D643" s="48">
        <f t="shared" si="172"/>
        <v>49350</v>
      </c>
      <c r="E643" s="14" t="s">
        <v>2</v>
      </c>
      <c r="F643" s="9">
        <f t="shared" si="179"/>
        <v>0.01</v>
      </c>
      <c r="G643" s="14" t="s">
        <v>3</v>
      </c>
      <c r="H643" s="15">
        <f t="shared" si="173"/>
        <v>563.78</v>
      </c>
      <c r="I643" s="17"/>
      <c r="J643" s="18">
        <f t="shared" si="162"/>
        <v>10148.989999999998</v>
      </c>
      <c r="K643" s="19" t="str">
        <f t="shared" si="163"/>
        <v>-</v>
      </c>
      <c r="L643" s="20">
        <f t="shared" si="164"/>
        <v>10140</v>
      </c>
      <c r="M643" s="13" t="str">
        <f t="shared" si="165"/>
        <v>=</v>
      </c>
      <c r="N643" s="23">
        <f t="shared" si="166"/>
        <v>8.9899999999979627</v>
      </c>
      <c r="O643" s="21"/>
      <c r="P643" s="23">
        <f t="shared" si="167"/>
        <v>0</v>
      </c>
      <c r="Q643" s="10">
        <f t="shared" si="174"/>
        <v>565.92705180728376</v>
      </c>
      <c r="R643" s="24">
        <f t="shared" si="168"/>
        <v>0</v>
      </c>
      <c r="S643" s="25">
        <f>SUM($R$8:R643)</f>
        <v>-2.6014778619154152E-15</v>
      </c>
      <c r="T643" s="26">
        <f t="shared" si="169"/>
        <v>-1.472246696735707E-12</v>
      </c>
      <c r="U643" s="27"/>
      <c r="V643" s="28">
        <f t="shared" si="170"/>
        <v>205779.69999999998</v>
      </c>
      <c r="W643" s="16"/>
      <c r="X643" s="11"/>
      <c r="Y643" s="16"/>
      <c r="AA643" s="46">
        <f t="shared" si="175"/>
        <v>10140</v>
      </c>
      <c r="AB643" s="46">
        <f t="shared" si="176"/>
        <v>25970</v>
      </c>
      <c r="AC643" s="46">
        <f t="shared" si="177"/>
        <v>18340</v>
      </c>
      <c r="AD643" s="46">
        <f t="shared" si="178"/>
        <v>4940</v>
      </c>
    </row>
    <row r="644" spans="1:30" x14ac:dyDescent="0.25">
      <c r="A644" s="16"/>
      <c r="B644" s="13">
        <v>637</v>
      </c>
      <c r="C644" s="47">
        <f t="shared" si="171"/>
        <v>43674</v>
      </c>
      <c r="D644" s="48">
        <f t="shared" si="172"/>
        <v>59490</v>
      </c>
      <c r="E644" s="14" t="s">
        <v>2</v>
      </c>
      <c r="F644" s="9">
        <f t="shared" si="179"/>
        <v>0.01</v>
      </c>
      <c r="G644" s="14" t="s">
        <v>3</v>
      </c>
      <c r="H644" s="15">
        <f t="shared" si="173"/>
        <v>690.53</v>
      </c>
      <c r="I644" s="17"/>
      <c r="J644" s="18">
        <f t="shared" si="162"/>
        <v>699.51999999999794</v>
      </c>
      <c r="K644" s="19" t="str">
        <f t="shared" si="163"/>
        <v>-</v>
      </c>
      <c r="L644" s="20" t="str">
        <f t="shared" si="164"/>
        <v>0</v>
      </c>
      <c r="M644" s="13" t="str">
        <f t="shared" si="165"/>
        <v>=</v>
      </c>
      <c r="N644" s="23">
        <f t="shared" si="166"/>
        <v>0</v>
      </c>
      <c r="O644" s="21"/>
      <c r="P644" s="23">
        <f t="shared" si="167"/>
        <v>0</v>
      </c>
      <c r="Q644" s="10">
        <f t="shared" si="174"/>
        <v>566.49297885909107</v>
      </c>
      <c r="R644" s="24">
        <f t="shared" si="168"/>
        <v>0</v>
      </c>
      <c r="S644" s="25">
        <f>SUM($R$8:R644)</f>
        <v>-2.6014778619154152E-15</v>
      </c>
      <c r="T644" s="26">
        <f t="shared" si="169"/>
        <v>-1.4737189434324427E-12</v>
      </c>
      <c r="U644" s="27"/>
      <c r="V644" s="28">
        <f t="shared" si="170"/>
        <v>252043.44999999998</v>
      </c>
      <c r="W644" s="16"/>
      <c r="X644" s="11"/>
      <c r="Y644" s="16"/>
      <c r="AA644" s="46">
        <f t="shared" si="175"/>
        <v>10140</v>
      </c>
      <c r="AB644" s="46">
        <f t="shared" si="176"/>
        <v>25970</v>
      </c>
      <c r="AC644" s="46">
        <f t="shared" si="177"/>
        <v>18340</v>
      </c>
      <c r="AD644" s="46">
        <f t="shared" si="178"/>
        <v>4940</v>
      </c>
    </row>
    <row r="645" spans="1:30" x14ac:dyDescent="0.25">
      <c r="A645" s="16"/>
      <c r="B645" s="13">
        <v>638</v>
      </c>
      <c r="C645" s="47">
        <f t="shared" si="171"/>
        <v>43675</v>
      </c>
      <c r="D645" s="48">
        <f t="shared" si="172"/>
        <v>59490</v>
      </c>
      <c r="E645" s="14" t="s">
        <v>2</v>
      </c>
      <c r="F645" s="9">
        <f t="shared" si="179"/>
        <v>0.01</v>
      </c>
      <c r="G645" s="14" t="s">
        <v>3</v>
      </c>
      <c r="H645" s="15">
        <f t="shared" si="173"/>
        <v>690.53</v>
      </c>
      <c r="I645" s="17"/>
      <c r="J645" s="18">
        <f t="shared" si="162"/>
        <v>1390.0499999999979</v>
      </c>
      <c r="K645" s="19" t="str">
        <f t="shared" si="163"/>
        <v>-</v>
      </c>
      <c r="L645" s="20" t="str">
        <f t="shared" si="164"/>
        <v>0</v>
      </c>
      <c r="M645" s="13" t="str">
        <f t="shared" si="165"/>
        <v>=</v>
      </c>
      <c r="N645" s="23">
        <f t="shared" si="166"/>
        <v>0</v>
      </c>
      <c r="O645" s="21"/>
      <c r="P645" s="23">
        <f t="shared" si="167"/>
        <v>0</v>
      </c>
      <c r="Q645" s="10">
        <f t="shared" si="174"/>
        <v>567.05947183795013</v>
      </c>
      <c r="R645" s="24">
        <f t="shared" si="168"/>
        <v>0</v>
      </c>
      <c r="S645" s="25">
        <f>SUM($R$8:R645)</f>
        <v>-2.6014778619154152E-15</v>
      </c>
      <c r="T645" s="26">
        <f t="shared" si="169"/>
        <v>-1.4751926623758751E-12</v>
      </c>
      <c r="U645" s="27"/>
      <c r="V645" s="28">
        <f t="shared" si="170"/>
        <v>252043.44999999998</v>
      </c>
      <c r="W645" s="16"/>
      <c r="X645" s="11"/>
      <c r="Y645" s="16"/>
      <c r="AA645" s="46">
        <f t="shared" si="175"/>
        <v>10140</v>
      </c>
      <c r="AB645" s="46">
        <f t="shared" si="176"/>
        <v>25970</v>
      </c>
      <c r="AC645" s="46">
        <f t="shared" si="177"/>
        <v>18340</v>
      </c>
      <c r="AD645" s="46">
        <f t="shared" si="178"/>
        <v>4940</v>
      </c>
    </row>
    <row r="646" spans="1:30" x14ac:dyDescent="0.25">
      <c r="A646" s="16"/>
      <c r="B646" s="13">
        <v>639</v>
      </c>
      <c r="C646" s="47">
        <f t="shared" si="171"/>
        <v>43676</v>
      </c>
      <c r="D646" s="48">
        <f t="shared" si="172"/>
        <v>59490</v>
      </c>
      <c r="E646" s="14" t="s">
        <v>2</v>
      </c>
      <c r="F646" s="9">
        <f t="shared" si="179"/>
        <v>0.01</v>
      </c>
      <c r="G646" s="14" t="s">
        <v>3</v>
      </c>
      <c r="H646" s="15">
        <f t="shared" si="173"/>
        <v>690.53</v>
      </c>
      <c r="I646" s="17"/>
      <c r="J646" s="18">
        <f t="shared" si="162"/>
        <v>2080.5799999999981</v>
      </c>
      <c r="K646" s="19" t="str">
        <f t="shared" si="163"/>
        <v>-</v>
      </c>
      <c r="L646" s="20" t="str">
        <f t="shared" si="164"/>
        <v>0</v>
      </c>
      <c r="M646" s="13" t="str">
        <f t="shared" si="165"/>
        <v>=</v>
      </c>
      <c r="N646" s="23">
        <f t="shared" si="166"/>
        <v>0</v>
      </c>
      <c r="O646" s="21"/>
      <c r="P646" s="23">
        <f t="shared" si="167"/>
        <v>0</v>
      </c>
      <c r="Q646" s="10">
        <f t="shared" si="174"/>
        <v>567.62653130978811</v>
      </c>
      <c r="R646" s="24">
        <f t="shared" si="168"/>
        <v>0</v>
      </c>
      <c r="S646" s="25">
        <f>SUM($R$8:R646)</f>
        <v>-2.6014778619154152E-15</v>
      </c>
      <c r="T646" s="26">
        <f t="shared" si="169"/>
        <v>-1.4766678550382511E-12</v>
      </c>
      <c r="U646" s="27"/>
      <c r="V646" s="28">
        <f t="shared" si="170"/>
        <v>252043.44999999998</v>
      </c>
      <c r="W646" s="16"/>
      <c r="X646" s="11"/>
      <c r="Y646" s="16"/>
      <c r="AA646" s="46">
        <f t="shared" si="175"/>
        <v>10140</v>
      </c>
      <c r="AB646" s="46">
        <f t="shared" si="176"/>
        <v>25970</v>
      </c>
      <c r="AC646" s="46">
        <f t="shared" si="177"/>
        <v>18340</v>
      </c>
      <c r="AD646" s="46">
        <f t="shared" si="178"/>
        <v>4940</v>
      </c>
    </row>
    <row r="647" spans="1:30" x14ac:dyDescent="0.25">
      <c r="A647" s="16"/>
      <c r="B647" s="13">
        <v>640</v>
      </c>
      <c r="C647" s="47">
        <f t="shared" si="171"/>
        <v>43677</v>
      </c>
      <c r="D647" s="48">
        <f t="shared" si="172"/>
        <v>59490</v>
      </c>
      <c r="E647" s="14" t="s">
        <v>2</v>
      </c>
      <c r="F647" s="9">
        <f t="shared" si="179"/>
        <v>0.01</v>
      </c>
      <c r="G647" s="14" t="s">
        <v>3</v>
      </c>
      <c r="H647" s="15">
        <f t="shared" si="173"/>
        <v>690.53</v>
      </c>
      <c r="I647" s="17"/>
      <c r="J647" s="18">
        <f t="shared" si="162"/>
        <v>2771.1099999999979</v>
      </c>
      <c r="K647" s="19" t="str">
        <f t="shared" si="163"/>
        <v>-</v>
      </c>
      <c r="L647" s="20" t="str">
        <f t="shared" si="164"/>
        <v>0</v>
      </c>
      <c r="M647" s="13" t="str">
        <f t="shared" si="165"/>
        <v>=</v>
      </c>
      <c r="N647" s="23">
        <f t="shared" si="166"/>
        <v>0</v>
      </c>
      <c r="O647" s="21"/>
      <c r="P647" s="23">
        <f t="shared" si="167"/>
        <v>0</v>
      </c>
      <c r="Q647" s="10">
        <f t="shared" si="174"/>
        <v>568.19415784109788</v>
      </c>
      <c r="R647" s="24">
        <f t="shared" si="168"/>
        <v>0</v>
      </c>
      <c r="S647" s="25">
        <f>SUM($R$8:R647)</f>
        <v>-2.6014778619154152E-15</v>
      </c>
      <c r="T647" s="26">
        <f t="shared" si="169"/>
        <v>-1.4781445228932893E-12</v>
      </c>
      <c r="U647" s="27"/>
      <c r="V647" s="28">
        <f t="shared" si="170"/>
        <v>252043.44999999998</v>
      </c>
      <c r="W647" s="16"/>
      <c r="X647" s="11"/>
      <c r="Y647" s="16"/>
      <c r="AA647" s="46">
        <f t="shared" si="175"/>
        <v>10140</v>
      </c>
      <c r="AB647" s="46">
        <f t="shared" si="176"/>
        <v>25970</v>
      </c>
      <c r="AC647" s="46">
        <f t="shared" si="177"/>
        <v>18340</v>
      </c>
      <c r="AD647" s="46">
        <f t="shared" si="178"/>
        <v>4940</v>
      </c>
    </row>
    <row r="648" spans="1:30" x14ac:dyDescent="0.25">
      <c r="A648" s="16"/>
      <c r="B648" s="13">
        <v>641</v>
      </c>
      <c r="C648" s="47">
        <f t="shared" si="171"/>
        <v>43678</v>
      </c>
      <c r="D648" s="48">
        <f t="shared" si="172"/>
        <v>59490</v>
      </c>
      <c r="E648" s="14" t="s">
        <v>2</v>
      </c>
      <c r="F648" s="9">
        <f t="shared" si="179"/>
        <v>0.01</v>
      </c>
      <c r="G648" s="14" t="s">
        <v>3</v>
      </c>
      <c r="H648" s="15">
        <f t="shared" si="173"/>
        <v>690.53</v>
      </c>
      <c r="I648" s="17"/>
      <c r="J648" s="18">
        <f t="shared" si="162"/>
        <v>3461.6399999999976</v>
      </c>
      <c r="K648" s="19" t="str">
        <f t="shared" si="163"/>
        <v>-</v>
      </c>
      <c r="L648" s="20" t="str">
        <f t="shared" si="164"/>
        <v>0</v>
      </c>
      <c r="M648" s="13" t="str">
        <f t="shared" si="165"/>
        <v>=</v>
      </c>
      <c r="N648" s="23">
        <f t="shared" si="166"/>
        <v>0</v>
      </c>
      <c r="O648" s="21"/>
      <c r="P648" s="23">
        <f t="shared" si="167"/>
        <v>0</v>
      </c>
      <c r="Q648" s="10">
        <f t="shared" si="174"/>
        <v>568.76235199893893</v>
      </c>
      <c r="R648" s="24">
        <f t="shared" si="168"/>
        <v>0</v>
      </c>
      <c r="S648" s="25">
        <f>SUM($R$8:R648)</f>
        <v>-2.6014778619154152E-15</v>
      </c>
      <c r="T648" s="26">
        <f t="shared" si="169"/>
        <v>-1.4796226674161824E-12</v>
      </c>
      <c r="U648" s="27"/>
      <c r="V648" s="28">
        <f t="shared" si="170"/>
        <v>252043.44999999998</v>
      </c>
      <c r="W648" s="16"/>
      <c r="X648" s="11"/>
      <c r="Y648" s="16"/>
      <c r="AA648" s="46">
        <f t="shared" si="175"/>
        <v>10140</v>
      </c>
      <c r="AB648" s="46">
        <f t="shared" si="176"/>
        <v>25970</v>
      </c>
      <c r="AC648" s="46">
        <f t="shared" si="177"/>
        <v>18340</v>
      </c>
      <c r="AD648" s="46">
        <f t="shared" si="178"/>
        <v>4940</v>
      </c>
    </row>
    <row r="649" spans="1:30" x14ac:dyDescent="0.25">
      <c r="A649" s="16"/>
      <c r="B649" s="13">
        <v>642</v>
      </c>
      <c r="C649" s="47">
        <f t="shared" si="171"/>
        <v>43679</v>
      </c>
      <c r="D649" s="48">
        <f t="shared" si="172"/>
        <v>59490</v>
      </c>
      <c r="E649" s="14" t="s">
        <v>2</v>
      </c>
      <c r="F649" s="9">
        <f t="shared" si="179"/>
        <v>0.01</v>
      </c>
      <c r="G649" s="14" t="s">
        <v>3</v>
      </c>
      <c r="H649" s="15">
        <f t="shared" si="173"/>
        <v>690.53</v>
      </c>
      <c r="I649" s="17"/>
      <c r="J649" s="18">
        <f t="shared" ref="J649:J712" si="180">IF(N648&gt;0,N648+H649+X648-P648,H649+J648-P648+X648)</f>
        <v>4152.1699999999973</v>
      </c>
      <c r="K649" s="19" t="str">
        <f t="shared" ref="K649:K712" si="181">IF(L649&gt;0,"-","")</f>
        <v>-</v>
      </c>
      <c r="L649" s="20" t="str">
        <f t="shared" ref="L649:L712" si="182">IF(H649&gt;=500,IF(J649&gt;=10010,ROUNDDOWN(J649,-1),"0"),IF(H649&gt;=250,IF(J649&gt;=5010,ROUNDDOWN(J649,-1),"0"),IF(H649&gt;=50,IF(J649&gt;=1010,ROUNDDOWN(J649,-1),"0"),IF(J649&gt;=10,ROUNDDOWN(J649,-1),"0"))))</f>
        <v>0</v>
      </c>
      <c r="M649" s="13" t="str">
        <f t="shared" ref="M649:M712" si="183">IF(L649&gt;0,"=","")</f>
        <v>=</v>
      </c>
      <c r="N649" s="23">
        <f t="shared" ref="N649:N712" si="184">IF(((J649-L649)&lt;&gt;J649),(J649-L649),0)</f>
        <v>0</v>
      </c>
      <c r="O649" s="21"/>
      <c r="P649" s="23">
        <f t="shared" ref="P649:P712" si="185">IF(N649&gt;0, N649-(N649*$J$3*0.01), H649-(H649*$J$3*0.01))</f>
        <v>0</v>
      </c>
      <c r="Q649" s="10">
        <f t="shared" si="174"/>
        <v>569.33111435093781</v>
      </c>
      <c r="R649" s="24">
        <f t="shared" ref="R649:R712" si="186">P649/Q649</f>
        <v>0</v>
      </c>
      <c r="S649" s="25">
        <f>SUM($R$8:R649)</f>
        <v>-2.6014778619154152E-15</v>
      </c>
      <c r="T649" s="26">
        <f t="shared" ref="T649:T712" si="187">S649*Q649</f>
        <v>-1.4811022900835984E-12</v>
      </c>
      <c r="U649" s="27"/>
      <c r="V649" s="28">
        <f t="shared" ref="V649:V712" si="188">H649*365</f>
        <v>252043.44999999998</v>
      </c>
      <c r="W649" s="16"/>
      <c r="X649" s="11"/>
      <c r="Y649" s="16"/>
      <c r="AA649" s="46">
        <f t="shared" si="175"/>
        <v>10140</v>
      </c>
      <c r="AB649" s="46">
        <f t="shared" si="176"/>
        <v>25970</v>
      </c>
      <c r="AC649" s="46">
        <f t="shared" si="177"/>
        <v>18340</v>
      </c>
      <c r="AD649" s="46">
        <f t="shared" si="178"/>
        <v>4940</v>
      </c>
    </row>
    <row r="650" spans="1:30" x14ac:dyDescent="0.25">
      <c r="A650" s="16"/>
      <c r="B650" s="13">
        <v>643</v>
      </c>
      <c r="C650" s="47">
        <f t="shared" ref="C650:C713" si="189">C649+1</f>
        <v>43680</v>
      </c>
      <c r="D650" s="48">
        <f t="shared" ref="D650:D713" si="190">D649+L649</f>
        <v>59490</v>
      </c>
      <c r="E650" s="14" t="s">
        <v>2</v>
      </c>
      <c r="F650" s="9">
        <f t="shared" si="179"/>
        <v>0.01</v>
      </c>
      <c r="G650" s="14" t="s">
        <v>3</v>
      </c>
      <c r="H650" s="15">
        <f t="shared" ref="H650:H713" si="191">$D$3*(IF($D$3&gt;=10010,(F650+0.25%),IF($D$3&gt;=5010,(F650+0.2%),IF($D$3&gt;=1010,(F650+0.1%),F650))))+AD649*F650+AC649*(F650+0.1%)+AB649*(F650+0.2%)+AA649*(F650+0.25%)</f>
        <v>690.53</v>
      </c>
      <c r="I650" s="17"/>
      <c r="J650" s="18">
        <f t="shared" si="180"/>
        <v>4842.6999999999971</v>
      </c>
      <c r="K650" s="19" t="str">
        <f t="shared" si="181"/>
        <v>-</v>
      </c>
      <c r="L650" s="20" t="str">
        <f t="shared" si="182"/>
        <v>0</v>
      </c>
      <c r="M650" s="13" t="str">
        <f t="shared" si="183"/>
        <v>=</v>
      </c>
      <c r="N650" s="23">
        <f t="shared" si="184"/>
        <v>0</v>
      </c>
      <c r="O650" s="21"/>
      <c r="P650" s="23">
        <f t="shared" si="185"/>
        <v>0</v>
      </c>
      <c r="Q650" s="10">
        <f t="shared" ref="Q650:Q713" si="192">Q649*$S$3*0.01+Q649</f>
        <v>569.90044546528873</v>
      </c>
      <c r="R650" s="24">
        <f t="shared" si="186"/>
        <v>0</v>
      </c>
      <c r="S650" s="25">
        <f>SUM($R$8:R650)</f>
        <v>-2.6014778619154152E-15</v>
      </c>
      <c r="T650" s="26">
        <f t="shared" si="187"/>
        <v>-1.482583392373682E-12</v>
      </c>
      <c r="U650" s="27"/>
      <c r="V650" s="28">
        <f t="shared" si="188"/>
        <v>252043.44999999998</v>
      </c>
      <c r="W650" s="16"/>
      <c r="X650" s="11"/>
      <c r="Y650" s="16"/>
      <c r="AA650" s="46">
        <f t="shared" ref="AA650:AA713" si="193">IF(L650&gt;10010,AA649+L650,AA649)</f>
        <v>10140</v>
      </c>
      <c r="AB650" s="46">
        <f t="shared" ref="AB650:AB713" si="194">IF(AND(L650&lt;10010,L650 &gt;=5010),AB649+L650,AB649)</f>
        <v>25970</v>
      </c>
      <c r="AC650" s="46">
        <f t="shared" ref="AC650:AC713" si="195">IF(AND(L650&lt;5010,L650 &gt;=1010),AC649+L650,AC649)</f>
        <v>18340</v>
      </c>
      <c r="AD650" s="46">
        <f t="shared" ref="AD650:AD713" si="196">IF(AND(L650&lt;1010,L650 &gt;0),AD649+L650,AD649)</f>
        <v>4940</v>
      </c>
    </row>
    <row r="651" spans="1:30" x14ac:dyDescent="0.25">
      <c r="A651" s="16"/>
      <c r="B651" s="13">
        <v>644</v>
      </c>
      <c r="C651" s="47">
        <f t="shared" si="189"/>
        <v>43681</v>
      </c>
      <c r="D651" s="48">
        <f t="shared" si="190"/>
        <v>59490</v>
      </c>
      <c r="E651" s="14" t="s">
        <v>2</v>
      </c>
      <c r="F651" s="9">
        <f t="shared" ref="F651:F714" si="197">F650</f>
        <v>0.01</v>
      </c>
      <c r="G651" s="14" t="s">
        <v>3</v>
      </c>
      <c r="H651" s="15">
        <f t="shared" si="191"/>
        <v>690.53</v>
      </c>
      <c r="I651" s="17"/>
      <c r="J651" s="18">
        <f t="shared" si="180"/>
        <v>5533.2299999999968</v>
      </c>
      <c r="K651" s="19" t="str">
        <f t="shared" si="181"/>
        <v>-</v>
      </c>
      <c r="L651" s="20" t="str">
        <f t="shared" si="182"/>
        <v>0</v>
      </c>
      <c r="M651" s="13" t="str">
        <f t="shared" si="183"/>
        <v>=</v>
      </c>
      <c r="N651" s="23">
        <f t="shared" si="184"/>
        <v>0</v>
      </c>
      <c r="O651" s="21"/>
      <c r="P651" s="23">
        <f t="shared" si="185"/>
        <v>0</v>
      </c>
      <c r="Q651" s="10">
        <f t="shared" si="192"/>
        <v>570.47034591075396</v>
      </c>
      <c r="R651" s="24">
        <f t="shared" si="186"/>
        <v>0</v>
      </c>
      <c r="S651" s="25">
        <f>SUM($R$8:R651)</f>
        <v>-2.6014778619154152E-15</v>
      </c>
      <c r="T651" s="26">
        <f t="shared" si="187"/>
        <v>-1.4840659757660555E-12</v>
      </c>
      <c r="U651" s="27"/>
      <c r="V651" s="28">
        <f t="shared" si="188"/>
        <v>252043.44999999998</v>
      </c>
      <c r="W651" s="16"/>
      <c r="X651" s="11"/>
      <c r="Y651" s="16"/>
      <c r="AA651" s="46">
        <f t="shared" si="193"/>
        <v>10140</v>
      </c>
      <c r="AB651" s="46">
        <f t="shared" si="194"/>
        <v>25970</v>
      </c>
      <c r="AC651" s="46">
        <f t="shared" si="195"/>
        <v>18340</v>
      </c>
      <c r="AD651" s="46">
        <f t="shared" si="196"/>
        <v>4940</v>
      </c>
    </row>
    <row r="652" spans="1:30" x14ac:dyDescent="0.25">
      <c r="A652" s="16"/>
      <c r="B652" s="13">
        <v>645</v>
      </c>
      <c r="C652" s="47">
        <f t="shared" si="189"/>
        <v>43682</v>
      </c>
      <c r="D652" s="48">
        <f t="shared" si="190"/>
        <v>59490</v>
      </c>
      <c r="E652" s="14" t="s">
        <v>2</v>
      </c>
      <c r="F652" s="9">
        <f t="shared" si="197"/>
        <v>0.01</v>
      </c>
      <c r="G652" s="14" t="s">
        <v>3</v>
      </c>
      <c r="H652" s="15">
        <f t="shared" si="191"/>
        <v>690.53</v>
      </c>
      <c r="I652" s="17"/>
      <c r="J652" s="18">
        <f t="shared" si="180"/>
        <v>6223.7599999999966</v>
      </c>
      <c r="K652" s="19" t="str">
        <f t="shared" si="181"/>
        <v>-</v>
      </c>
      <c r="L652" s="20" t="str">
        <f t="shared" si="182"/>
        <v>0</v>
      </c>
      <c r="M652" s="13" t="str">
        <f t="shared" si="183"/>
        <v>=</v>
      </c>
      <c r="N652" s="23">
        <f t="shared" si="184"/>
        <v>0</v>
      </c>
      <c r="O652" s="21"/>
      <c r="P652" s="23">
        <f t="shared" si="185"/>
        <v>0</v>
      </c>
      <c r="Q652" s="10">
        <f t="shared" si="192"/>
        <v>571.0408162566647</v>
      </c>
      <c r="R652" s="24">
        <f t="shared" si="186"/>
        <v>0</v>
      </c>
      <c r="S652" s="25">
        <f>SUM($R$8:R652)</f>
        <v>-2.6014778619154152E-15</v>
      </c>
      <c r="T652" s="26">
        <f t="shared" si="187"/>
        <v>-1.4855500417418216E-12</v>
      </c>
      <c r="U652" s="27"/>
      <c r="V652" s="28">
        <f t="shared" si="188"/>
        <v>252043.44999999998</v>
      </c>
      <c r="W652" s="16"/>
      <c r="X652" s="11"/>
      <c r="Y652" s="16"/>
      <c r="AA652" s="46">
        <f t="shared" si="193"/>
        <v>10140</v>
      </c>
      <c r="AB652" s="46">
        <f t="shared" si="194"/>
        <v>25970</v>
      </c>
      <c r="AC652" s="46">
        <f t="shared" si="195"/>
        <v>18340</v>
      </c>
      <c r="AD652" s="46">
        <f t="shared" si="196"/>
        <v>4940</v>
      </c>
    </row>
    <row r="653" spans="1:30" x14ac:dyDescent="0.25">
      <c r="A653" s="16"/>
      <c r="B653" s="13">
        <v>646</v>
      </c>
      <c r="C653" s="47">
        <f t="shared" si="189"/>
        <v>43683</v>
      </c>
      <c r="D653" s="48">
        <f t="shared" si="190"/>
        <v>59490</v>
      </c>
      <c r="E653" s="14" t="s">
        <v>2</v>
      </c>
      <c r="F653" s="9">
        <f t="shared" si="197"/>
        <v>0.01</v>
      </c>
      <c r="G653" s="14" t="s">
        <v>3</v>
      </c>
      <c r="H653" s="15">
        <f t="shared" si="191"/>
        <v>690.53</v>
      </c>
      <c r="I653" s="17"/>
      <c r="J653" s="18">
        <f t="shared" si="180"/>
        <v>6914.2899999999963</v>
      </c>
      <c r="K653" s="19" t="str">
        <f t="shared" si="181"/>
        <v>-</v>
      </c>
      <c r="L653" s="20" t="str">
        <f t="shared" si="182"/>
        <v>0</v>
      </c>
      <c r="M653" s="13" t="str">
        <f t="shared" si="183"/>
        <v>=</v>
      </c>
      <c r="N653" s="23">
        <f t="shared" si="184"/>
        <v>0</v>
      </c>
      <c r="O653" s="21"/>
      <c r="P653" s="23">
        <f t="shared" si="185"/>
        <v>0</v>
      </c>
      <c r="Q653" s="10">
        <f t="shared" si="192"/>
        <v>571.61185707292134</v>
      </c>
      <c r="R653" s="24">
        <f t="shared" si="186"/>
        <v>0</v>
      </c>
      <c r="S653" s="25">
        <f>SUM($R$8:R653)</f>
        <v>-2.6014778619154152E-15</v>
      </c>
      <c r="T653" s="26">
        <f t="shared" si="187"/>
        <v>-1.4870355917835633E-12</v>
      </c>
      <c r="U653" s="27"/>
      <c r="V653" s="28">
        <f t="shared" si="188"/>
        <v>252043.44999999998</v>
      </c>
      <c r="W653" s="16"/>
      <c r="X653" s="11"/>
      <c r="Y653" s="16"/>
      <c r="AA653" s="46">
        <f t="shared" si="193"/>
        <v>10140</v>
      </c>
      <c r="AB653" s="46">
        <f t="shared" si="194"/>
        <v>25970</v>
      </c>
      <c r="AC653" s="46">
        <f t="shared" si="195"/>
        <v>18340</v>
      </c>
      <c r="AD653" s="46">
        <f t="shared" si="196"/>
        <v>4940</v>
      </c>
    </row>
    <row r="654" spans="1:30" x14ac:dyDescent="0.25">
      <c r="A654" s="16"/>
      <c r="B654" s="13">
        <v>647</v>
      </c>
      <c r="C654" s="47">
        <f t="shared" si="189"/>
        <v>43684</v>
      </c>
      <c r="D654" s="48">
        <f t="shared" si="190"/>
        <v>59490</v>
      </c>
      <c r="E654" s="14" t="s">
        <v>2</v>
      </c>
      <c r="F654" s="9">
        <f t="shared" si="197"/>
        <v>0.01</v>
      </c>
      <c r="G654" s="14" t="s">
        <v>3</v>
      </c>
      <c r="H654" s="15">
        <f t="shared" si="191"/>
        <v>690.53</v>
      </c>
      <c r="I654" s="17"/>
      <c r="J654" s="18">
        <f t="shared" si="180"/>
        <v>7604.8199999999961</v>
      </c>
      <c r="K654" s="19" t="str">
        <f t="shared" si="181"/>
        <v>-</v>
      </c>
      <c r="L654" s="20" t="str">
        <f t="shared" si="182"/>
        <v>0</v>
      </c>
      <c r="M654" s="13" t="str">
        <f t="shared" si="183"/>
        <v>=</v>
      </c>
      <c r="N654" s="23">
        <f t="shared" si="184"/>
        <v>0</v>
      </c>
      <c r="O654" s="21"/>
      <c r="P654" s="23">
        <f t="shared" si="185"/>
        <v>0</v>
      </c>
      <c r="Q654" s="10">
        <f t="shared" si="192"/>
        <v>572.18346892999421</v>
      </c>
      <c r="R654" s="24">
        <f t="shared" si="186"/>
        <v>0</v>
      </c>
      <c r="S654" s="25">
        <f>SUM($R$8:R654)</f>
        <v>-2.6014778619154152E-15</v>
      </c>
      <c r="T654" s="26">
        <f t="shared" si="187"/>
        <v>-1.4885226273753468E-12</v>
      </c>
      <c r="U654" s="27"/>
      <c r="V654" s="28">
        <f t="shared" si="188"/>
        <v>252043.44999999998</v>
      </c>
      <c r="W654" s="16"/>
      <c r="X654" s="11"/>
      <c r="Y654" s="16"/>
      <c r="AA654" s="46">
        <f t="shared" si="193"/>
        <v>10140</v>
      </c>
      <c r="AB654" s="46">
        <f t="shared" si="194"/>
        <v>25970</v>
      </c>
      <c r="AC654" s="46">
        <f t="shared" si="195"/>
        <v>18340</v>
      </c>
      <c r="AD654" s="46">
        <f t="shared" si="196"/>
        <v>4940</v>
      </c>
    </row>
    <row r="655" spans="1:30" x14ac:dyDescent="0.25">
      <c r="A655" s="16"/>
      <c r="B655" s="13">
        <v>648</v>
      </c>
      <c r="C655" s="47">
        <f t="shared" si="189"/>
        <v>43685</v>
      </c>
      <c r="D655" s="48">
        <f t="shared" si="190"/>
        <v>59490</v>
      </c>
      <c r="E655" s="14" t="s">
        <v>2</v>
      </c>
      <c r="F655" s="9">
        <f t="shared" si="197"/>
        <v>0.01</v>
      </c>
      <c r="G655" s="14" t="s">
        <v>3</v>
      </c>
      <c r="H655" s="15">
        <f t="shared" si="191"/>
        <v>690.53</v>
      </c>
      <c r="I655" s="17"/>
      <c r="J655" s="18">
        <f t="shared" si="180"/>
        <v>8295.3499999999967</v>
      </c>
      <c r="K655" s="19" t="str">
        <f t="shared" si="181"/>
        <v>-</v>
      </c>
      <c r="L655" s="20" t="str">
        <f t="shared" si="182"/>
        <v>0</v>
      </c>
      <c r="M655" s="13" t="str">
        <f t="shared" si="183"/>
        <v>=</v>
      </c>
      <c r="N655" s="23">
        <f t="shared" si="184"/>
        <v>0</v>
      </c>
      <c r="O655" s="21"/>
      <c r="P655" s="23">
        <f t="shared" si="185"/>
        <v>0</v>
      </c>
      <c r="Q655" s="10">
        <f t="shared" si="192"/>
        <v>572.75565239892421</v>
      </c>
      <c r="R655" s="24">
        <f t="shared" si="186"/>
        <v>0</v>
      </c>
      <c r="S655" s="25">
        <f>SUM($R$8:R655)</f>
        <v>-2.6014778619154152E-15</v>
      </c>
      <c r="T655" s="26">
        <f t="shared" si="187"/>
        <v>-1.4900111500027221E-12</v>
      </c>
      <c r="U655" s="27"/>
      <c r="V655" s="28">
        <f t="shared" si="188"/>
        <v>252043.44999999998</v>
      </c>
      <c r="W655" s="16"/>
      <c r="X655" s="11"/>
      <c r="Y655" s="16"/>
      <c r="AA655" s="46">
        <f t="shared" si="193"/>
        <v>10140</v>
      </c>
      <c r="AB655" s="46">
        <f t="shared" si="194"/>
        <v>25970</v>
      </c>
      <c r="AC655" s="46">
        <f t="shared" si="195"/>
        <v>18340</v>
      </c>
      <c r="AD655" s="46">
        <f t="shared" si="196"/>
        <v>4940</v>
      </c>
    </row>
    <row r="656" spans="1:30" x14ac:dyDescent="0.25">
      <c r="A656" s="16"/>
      <c r="B656" s="13">
        <v>649</v>
      </c>
      <c r="C656" s="47">
        <f t="shared" si="189"/>
        <v>43686</v>
      </c>
      <c r="D656" s="48">
        <f t="shared" si="190"/>
        <v>59490</v>
      </c>
      <c r="E656" s="14" t="s">
        <v>2</v>
      </c>
      <c r="F656" s="9">
        <f t="shared" si="197"/>
        <v>0.01</v>
      </c>
      <c r="G656" s="14" t="s">
        <v>3</v>
      </c>
      <c r="H656" s="15">
        <f t="shared" si="191"/>
        <v>690.53</v>
      </c>
      <c r="I656" s="17"/>
      <c r="J656" s="18">
        <f t="shared" si="180"/>
        <v>8985.8799999999974</v>
      </c>
      <c r="K656" s="19" t="str">
        <f t="shared" si="181"/>
        <v>-</v>
      </c>
      <c r="L656" s="20" t="str">
        <f t="shared" si="182"/>
        <v>0</v>
      </c>
      <c r="M656" s="13" t="str">
        <f t="shared" si="183"/>
        <v>=</v>
      </c>
      <c r="N656" s="23">
        <f t="shared" si="184"/>
        <v>0</v>
      </c>
      <c r="O656" s="21"/>
      <c r="P656" s="23">
        <f t="shared" si="185"/>
        <v>0</v>
      </c>
      <c r="Q656" s="10">
        <f t="shared" si="192"/>
        <v>573.32840805132309</v>
      </c>
      <c r="R656" s="24">
        <f t="shared" si="186"/>
        <v>0</v>
      </c>
      <c r="S656" s="25">
        <f>SUM($R$8:R656)</f>
        <v>-2.6014778619154152E-15</v>
      </c>
      <c r="T656" s="26">
        <f t="shared" si="187"/>
        <v>-1.4915011611527247E-12</v>
      </c>
      <c r="U656" s="27"/>
      <c r="V656" s="28">
        <f t="shared" si="188"/>
        <v>252043.44999999998</v>
      </c>
      <c r="W656" s="16"/>
      <c r="X656" s="11"/>
      <c r="Y656" s="16"/>
      <c r="AA656" s="46">
        <f t="shared" si="193"/>
        <v>10140</v>
      </c>
      <c r="AB656" s="46">
        <f t="shared" si="194"/>
        <v>25970</v>
      </c>
      <c r="AC656" s="46">
        <f t="shared" si="195"/>
        <v>18340</v>
      </c>
      <c r="AD656" s="46">
        <f t="shared" si="196"/>
        <v>4940</v>
      </c>
    </row>
    <row r="657" spans="1:30" x14ac:dyDescent="0.25">
      <c r="A657" s="16"/>
      <c r="B657" s="13">
        <v>650</v>
      </c>
      <c r="C657" s="47">
        <f t="shared" si="189"/>
        <v>43687</v>
      </c>
      <c r="D657" s="48">
        <f t="shared" si="190"/>
        <v>59490</v>
      </c>
      <c r="E657" s="14" t="s">
        <v>2</v>
      </c>
      <c r="F657" s="9">
        <f t="shared" si="197"/>
        <v>0.01</v>
      </c>
      <c r="G657" s="14" t="s">
        <v>3</v>
      </c>
      <c r="H657" s="15">
        <f t="shared" si="191"/>
        <v>690.53</v>
      </c>
      <c r="I657" s="17"/>
      <c r="J657" s="18">
        <f t="shared" si="180"/>
        <v>9676.409999999998</v>
      </c>
      <c r="K657" s="19" t="str">
        <f t="shared" si="181"/>
        <v>-</v>
      </c>
      <c r="L657" s="20" t="str">
        <f t="shared" si="182"/>
        <v>0</v>
      </c>
      <c r="M657" s="13" t="str">
        <f t="shared" si="183"/>
        <v>=</v>
      </c>
      <c r="N657" s="23">
        <f t="shared" si="184"/>
        <v>0</v>
      </c>
      <c r="O657" s="21"/>
      <c r="P657" s="23">
        <f t="shared" si="185"/>
        <v>0</v>
      </c>
      <c r="Q657" s="10">
        <f t="shared" si="192"/>
        <v>573.90173645937443</v>
      </c>
      <c r="R657" s="24">
        <f t="shared" si="186"/>
        <v>0</v>
      </c>
      <c r="S657" s="25">
        <f>SUM($R$8:R657)</f>
        <v>-2.6014778619154152E-15</v>
      </c>
      <c r="T657" s="26">
        <f t="shared" si="187"/>
        <v>-1.4929926623138775E-12</v>
      </c>
      <c r="U657" s="27"/>
      <c r="V657" s="28">
        <f t="shared" si="188"/>
        <v>252043.44999999998</v>
      </c>
      <c r="W657" s="16"/>
      <c r="X657" s="11"/>
      <c r="Y657" s="16"/>
      <c r="AA657" s="46">
        <f t="shared" si="193"/>
        <v>10140</v>
      </c>
      <c r="AB657" s="46">
        <f t="shared" si="194"/>
        <v>25970</v>
      </c>
      <c r="AC657" s="46">
        <f t="shared" si="195"/>
        <v>18340</v>
      </c>
      <c r="AD657" s="46">
        <f t="shared" si="196"/>
        <v>4940</v>
      </c>
    </row>
    <row r="658" spans="1:30" x14ac:dyDescent="0.25">
      <c r="A658" s="16"/>
      <c r="B658" s="13">
        <v>651</v>
      </c>
      <c r="C658" s="47">
        <f t="shared" si="189"/>
        <v>43688</v>
      </c>
      <c r="D658" s="48">
        <f t="shared" si="190"/>
        <v>59490</v>
      </c>
      <c r="E658" s="14" t="s">
        <v>2</v>
      </c>
      <c r="F658" s="9">
        <f t="shared" si="197"/>
        <v>0.01</v>
      </c>
      <c r="G658" s="14" t="s">
        <v>3</v>
      </c>
      <c r="H658" s="15">
        <f t="shared" si="191"/>
        <v>690.53</v>
      </c>
      <c r="I658" s="17"/>
      <c r="J658" s="18">
        <f t="shared" si="180"/>
        <v>10366.939999999999</v>
      </c>
      <c r="K658" s="19" t="str">
        <f t="shared" si="181"/>
        <v>-</v>
      </c>
      <c r="L658" s="20">
        <f t="shared" si="182"/>
        <v>10360</v>
      </c>
      <c r="M658" s="13" t="str">
        <f t="shared" si="183"/>
        <v>=</v>
      </c>
      <c r="N658" s="23">
        <f t="shared" si="184"/>
        <v>6.9399999999986903</v>
      </c>
      <c r="O658" s="21"/>
      <c r="P658" s="23">
        <f t="shared" si="185"/>
        <v>0</v>
      </c>
      <c r="Q658" s="10">
        <f t="shared" si="192"/>
        <v>574.47563819583377</v>
      </c>
      <c r="R658" s="24">
        <f t="shared" si="186"/>
        <v>0</v>
      </c>
      <c r="S658" s="25">
        <f>SUM($R$8:R658)</f>
        <v>-2.6014778619154152E-15</v>
      </c>
      <c r="T658" s="26">
        <f t="shared" si="187"/>
        <v>-1.4944856549761913E-12</v>
      </c>
      <c r="U658" s="27"/>
      <c r="V658" s="28">
        <f t="shared" si="188"/>
        <v>252043.44999999998</v>
      </c>
      <c r="W658" s="16"/>
      <c r="X658" s="11"/>
      <c r="Y658" s="16"/>
      <c r="AA658" s="46">
        <f t="shared" si="193"/>
        <v>20500</v>
      </c>
      <c r="AB658" s="46">
        <f t="shared" si="194"/>
        <v>25970</v>
      </c>
      <c r="AC658" s="46">
        <f t="shared" si="195"/>
        <v>18340</v>
      </c>
      <c r="AD658" s="46">
        <f t="shared" si="196"/>
        <v>4940</v>
      </c>
    </row>
    <row r="659" spans="1:30" x14ac:dyDescent="0.25">
      <c r="A659" s="16"/>
      <c r="B659" s="13">
        <v>652</v>
      </c>
      <c r="C659" s="47">
        <f t="shared" si="189"/>
        <v>43689</v>
      </c>
      <c r="D659" s="48">
        <f t="shared" si="190"/>
        <v>69850</v>
      </c>
      <c r="E659" s="14" t="s">
        <v>2</v>
      </c>
      <c r="F659" s="9">
        <f t="shared" si="197"/>
        <v>0.01</v>
      </c>
      <c r="G659" s="14" t="s">
        <v>3</v>
      </c>
      <c r="H659" s="15">
        <f t="shared" si="191"/>
        <v>820.03</v>
      </c>
      <c r="I659" s="17"/>
      <c r="J659" s="18">
        <f t="shared" si="180"/>
        <v>826.96999999999866</v>
      </c>
      <c r="K659" s="19" t="str">
        <f t="shared" si="181"/>
        <v>-</v>
      </c>
      <c r="L659" s="20" t="str">
        <f t="shared" si="182"/>
        <v>0</v>
      </c>
      <c r="M659" s="13" t="str">
        <f t="shared" si="183"/>
        <v>=</v>
      </c>
      <c r="N659" s="23">
        <f t="shared" si="184"/>
        <v>0</v>
      </c>
      <c r="O659" s="21"/>
      <c r="P659" s="23">
        <f t="shared" si="185"/>
        <v>0</v>
      </c>
      <c r="Q659" s="10">
        <f t="shared" si="192"/>
        <v>575.05011383402962</v>
      </c>
      <c r="R659" s="24">
        <f t="shared" si="186"/>
        <v>0</v>
      </c>
      <c r="S659" s="25">
        <f>SUM($R$8:R659)</f>
        <v>-2.6014778619154152E-15</v>
      </c>
      <c r="T659" s="26">
        <f t="shared" si="187"/>
        <v>-1.4959801406311675E-12</v>
      </c>
      <c r="U659" s="27"/>
      <c r="V659" s="28">
        <f t="shared" si="188"/>
        <v>299310.95</v>
      </c>
      <c r="W659" s="16"/>
      <c r="X659" s="11"/>
      <c r="Y659" s="16"/>
      <c r="AA659" s="46">
        <f t="shared" si="193"/>
        <v>20500</v>
      </c>
      <c r="AB659" s="46">
        <f t="shared" si="194"/>
        <v>25970</v>
      </c>
      <c r="AC659" s="46">
        <f t="shared" si="195"/>
        <v>18340</v>
      </c>
      <c r="AD659" s="46">
        <f t="shared" si="196"/>
        <v>4940</v>
      </c>
    </row>
    <row r="660" spans="1:30" x14ac:dyDescent="0.25">
      <c r="A660" s="16"/>
      <c r="B660" s="13">
        <v>653</v>
      </c>
      <c r="C660" s="47">
        <f t="shared" si="189"/>
        <v>43690</v>
      </c>
      <c r="D660" s="48">
        <f t="shared" si="190"/>
        <v>69850</v>
      </c>
      <c r="E660" s="14" t="s">
        <v>2</v>
      </c>
      <c r="F660" s="9">
        <f t="shared" si="197"/>
        <v>0.01</v>
      </c>
      <c r="G660" s="14" t="s">
        <v>3</v>
      </c>
      <c r="H660" s="15">
        <f t="shared" si="191"/>
        <v>820.03</v>
      </c>
      <c r="I660" s="17"/>
      <c r="J660" s="18">
        <f t="shared" si="180"/>
        <v>1646.9999999999986</v>
      </c>
      <c r="K660" s="19" t="str">
        <f t="shared" si="181"/>
        <v>-</v>
      </c>
      <c r="L660" s="20" t="str">
        <f t="shared" si="182"/>
        <v>0</v>
      </c>
      <c r="M660" s="13" t="str">
        <f t="shared" si="183"/>
        <v>=</v>
      </c>
      <c r="N660" s="23">
        <f t="shared" si="184"/>
        <v>0</v>
      </c>
      <c r="O660" s="21"/>
      <c r="P660" s="23">
        <f t="shared" si="185"/>
        <v>0</v>
      </c>
      <c r="Q660" s="10">
        <f t="shared" si="192"/>
        <v>575.6251639478636</v>
      </c>
      <c r="R660" s="24">
        <f t="shared" si="186"/>
        <v>0</v>
      </c>
      <c r="S660" s="25">
        <f>SUM($R$8:R660)</f>
        <v>-2.6014778619154152E-15</v>
      </c>
      <c r="T660" s="26">
        <f t="shared" si="187"/>
        <v>-1.4974761207717986E-12</v>
      </c>
      <c r="U660" s="27"/>
      <c r="V660" s="28">
        <f t="shared" si="188"/>
        <v>299310.95</v>
      </c>
      <c r="W660" s="16"/>
      <c r="X660" s="11"/>
      <c r="Y660" s="16"/>
      <c r="AA660" s="46">
        <f t="shared" si="193"/>
        <v>20500</v>
      </c>
      <c r="AB660" s="46">
        <f t="shared" si="194"/>
        <v>25970</v>
      </c>
      <c r="AC660" s="46">
        <f t="shared" si="195"/>
        <v>18340</v>
      </c>
      <c r="AD660" s="46">
        <f t="shared" si="196"/>
        <v>4940</v>
      </c>
    </row>
    <row r="661" spans="1:30" x14ac:dyDescent="0.25">
      <c r="A661" s="16"/>
      <c r="B661" s="13">
        <v>654</v>
      </c>
      <c r="C661" s="47">
        <f t="shared" si="189"/>
        <v>43691</v>
      </c>
      <c r="D661" s="48">
        <f t="shared" si="190"/>
        <v>69850</v>
      </c>
      <c r="E661" s="14" t="s">
        <v>2</v>
      </c>
      <c r="F661" s="9">
        <f t="shared" si="197"/>
        <v>0.01</v>
      </c>
      <c r="G661" s="14" t="s">
        <v>3</v>
      </c>
      <c r="H661" s="15">
        <f t="shared" si="191"/>
        <v>820.03</v>
      </c>
      <c r="I661" s="17"/>
      <c r="J661" s="18">
        <f t="shared" si="180"/>
        <v>2467.0299999999988</v>
      </c>
      <c r="K661" s="19" t="str">
        <f t="shared" si="181"/>
        <v>-</v>
      </c>
      <c r="L661" s="20" t="str">
        <f t="shared" si="182"/>
        <v>0</v>
      </c>
      <c r="M661" s="13" t="str">
        <f t="shared" si="183"/>
        <v>=</v>
      </c>
      <c r="N661" s="23">
        <f t="shared" si="184"/>
        <v>0</v>
      </c>
      <c r="O661" s="21"/>
      <c r="P661" s="23">
        <f t="shared" si="185"/>
        <v>0</v>
      </c>
      <c r="Q661" s="10">
        <f t="shared" si="192"/>
        <v>576.20078911181145</v>
      </c>
      <c r="R661" s="24">
        <f t="shared" si="186"/>
        <v>0</v>
      </c>
      <c r="S661" s="25">
        <f>SUM($R$8:R661)</f>
        <v>-2.6014778619154152E-15</v>
      </c>
      <c r="T661" s="26">
        <f t="shared" si="187"/>
        <v>-1.4989735968925703E-12</v>
      </c>
      <c r="U661" s="27"/>
      <c r="V661" s="28">
        <f t="shared" si="188"/>
        <v>299310.95</v>
      </c>
      <c r="W661" s="16"/>
      <c r="X661" s="11"/>
      <c r="Y661" s="16"/>
      <c r="AA661" s="46">
        <f t="shared" si="193"/>
        <v>20500</v>
      </c>
      <c r="AB661" s="46">
        <f t="shared" si="194"/>
        <v>25970</v>
      </c>
      <c r="AC661" s="46">
        <f t="shared" si="195"/>
        <v>18340</v>
      </c>
      <c r="AD661" s="46">
        <f t="shared" si="196"/>
        <v>4940</v>
      </c>
    </row>
    <row r="662" spans="1:30" x14ac:dyDescent="0.25">
      <c r="A662" s="16"/>
      <c r="B662" s="13">
        <v>655</v>
      </c>
      <c r="C662" s="47">
        <f t="shared" si="189"/>
        <v>43692</v>
      </c>
      <c r="D662" s="48">
        <f t="shared" si="190"/>
        <v>69850</v>
      </c>
      <c r="E662" s="14" t="s">
        <v>2</v>
      </c>
      <c r="F662" s="9">
        <f t="shared" si="197"/>
        <v>0.01</v>
      </c>
      <c r="G662" s="14" t="s">
        <v>3</v>
      </c>
      <c r="H662" s="15">
        <f t="shared" si="191"/>
        <v>820.03</v>
      </c>
      <c r="I662" s="17"/>
      <c r="J662" s="18">
        <f t="shared" si="180"/>
        <v>3287.0599999999986</v>
      </c>
      <c r="K662" s="19" t="str">
        <f t="shared" si="181"/>
        <v>-</v>
      </c>
      <c r="L662" s="20" t="str">
        <f t="shared" si="182"/>
        <v>0</v>
      </c>
      <c r="M662" s="13" t="str">
        <f t="shared" si="183"/>
        <v>=</v>
      </c>
      <c r="N662" s="23">
        <f t="shared" si="184"/>
        <v>0</v>
      </c>
      <c r="O662" s="21"/>
      <c r="P662" s="23">
        <f t="shared" si="185"/>
        <v>0</v>
      </c>
      <c r="Q662" s="10">
        <f t="shared" si="192"/>
        <v>576.77698990092324</v>
      </c>
      <c r="R662" s="24">
        <f t="shared" si="186"/>
        <v>0</v>
      </c>
      <c r="S662" s="25">
        <f>SUM($R$8:R662)</f>
        <v>-2.6014778619154152E-15</v>
      </c>
      <c r="T662" s="26">
        <f t="shared" si="187"/>
        <v>-1.5004725704894629E-12</v>
      </c>
      <c r="U662" s="27"/>
      <c r="V662" s="28">
        <f t="shared" si="188"/>
        <v>299310.95</v>
      </c>
      <c r="W662" s="16"/>
      <c r="X662" s="11"/>
      <c r="Y662" s="16"/>
      <c r="AA662" s="46">
        <f t="shared" si="193"/>
        <v>20500</v>
      </c>
      <c r="AB662" s="46">
        <f t="shared" si="194"/>
        <v>25970</v>
      </c>
      <c r="AC662" s="46">
        <f t="shared" si="195"/>
        <v>18340</v>
      </c>
      <c r="AD662" s="46">
        <f t="shared" si="196"/>
        <v>4940</v>
      </c>
    </row>
    <row r="663" spans="1:30" x14ac:dyDescent="0.25">
      <c r="A663" s="16"/>
      <c r="B663" s="13">
        <v>656</v>
      </c>
      <c r="C663" s="47">
        <f t="shared" si="189"/>
        <v>43693</v>
      </c>
      <c r="D663" s="48">
        <f t="shared" si="190"/>
        <v>69850</v>
      </c>
      <c r="E663" s="14" t="s">
        <v>2</v>
      </c>
      <c r="F663" s="9">
        <f t="shared" si="197"/>
        <v>0.01</v>
      </c>
      <c r="G663" s="14" t="s">
        <v>3</v>
      </c>
      <c r="H663" s="15">
        <f t="shared" si="191"/>
        <v>820.03</v>
      </c>
      <c r="I663" s="17"/>
      <c r="J663" s="18">
        <f t="shared" si="180"/>
        <v>4107.0899999999983</v>
      </c>
      <c r="K663" s="19" t="str">
        <f t="shared" si="181"/>
        <v>-</v>
      </c>
      <c r="L663" s="20" t="str">
        <f t="shared" si="182"/>
        <v>0</v>
      </c>
      <c r="M663" s="13" t="str">
        <f t="shared" si="183"/>
        <v>=</v>
      </c>
      <c r="N663" s="23">
        <f t="shared" si="184"/>
        <v>0</v>
      </c>
      <c r="O663" s="21"/>
      <c r="P663" s="23">
        <f t="shared" si="185"/>
        <v>0</v>
      </c>
      <c r="Q663" s="10">
        <f t="shared" si="192"/>
        <v>577.3537668908242</v>
      </c>
      <c r="R663" s="24">
        <f t="shared" si="186"/>
        <v>0</v>
      </c>
      <c r="S663" s="25">
        <f>SUM($R$8:R663)</f>
        <v>-2.6014778619154152E-15</v>
      </c>
      <c r="T663" s="26">
        <f t="shared" si="187"/>
        <v>-1.5019730430599525E-12</v>
      </c>
      <c r="U663" s="27"/>
      <c r="V663" s="28">
        <f t="shared" si="188"/>
        <v>299310.95</v>
      </c>
      <c r="W663" s="16"/>
      <c r="X663" s="11"/>
      <c r="Y663" s="16"/>
      <c r="AA663" s="46">
        <f t="shared" si="193"/>
        <v>20500</v>
      </c>
      <c r="AB663" s="46">
        <f t="shared" si="194"/>
        <v>25970</v>
      </c>
      <c r="AC663" s="46">
        <f t="shared" si="195"/>
        <v>18340</v>
      </c>
      <c r="AD663" s="46">
        <f t="shared" si="196"/>
        <v>4940</v>
      </c>
    </row>
    <row r="664" spans="1:30" x14ac:dyDescent="0.25">
      <c r="A664" s="16"/>
      <c r="B664" s="13">
        <v>657</v>
      </c>
      <c r="C664" s="47">
        <f t="shared" si="189"/>
        <v>43694</v>
      </c>
      <c r="D664" s="48">
        <f t="shared" si="190"/>
        <v>69850</v>
      </c>
      <c r="E664" s="14" t="s">
        <v>2</v>
      </c>
      <c r="F664" s="9">
        <f t="shared" si="197"/>
        <v>0.01</v>
      </c>
      <c r="G664" s="14" t="s">
        <v>3</v>
      </c>
      <c r="H664" s="15">
        <f t="shared" si="191"/>
        <v>820.03</v>
      </c>
      <c r="I664" s="17"/>
      <c r="J664" s="18">
        <f t="shared" si="180"/>
        <v>4927.1199999999981</v>
      </c>
      <c r="K664" s="19" t="str">
        <f t="shared" si="181"/>
        <v>-</v>
      </c>
      <c r="L664" s="20" t="str">
        <f t="shared" si="182"/>
        <v>0</v>
      </c>
      <c r="M664" s="13" t="str">
        <f t="shared" si="183"/>
        <v>=</v>
      </c>
      <c r="N664" s="23">
        <f t="shared" si="184"/>
        <v>0</v>
      </c>
      <c r="O664" s="21"/>
      <c r="P664" s="23">
        <f t="shared" si="185"/>
        <v>0</v>
      </c>
      <c r="Q664" s="10">
        <f t="shared" si="192"/>
        <v>577.93112065771504</v>
      </c>
      <c r="R664" s="24">
        <f t="shared" si="186"/>
        <v>0</v>
      </c>
      <c r="S664" s="25">
        <f>SUM($R$8:R664)</f>
        <v>-2.6014778619154152E-15</v>
      </c>
      <c r="T664" s="26">
        <f t="shared" si="187"/>
        <v>-1.5034750161030125E-12</v>
      </c>
      <c r="U664" s="27"/>
      <c r="V664" s="28">
        <f t="shared" si="188"/>
        <v>299310.95</v>
      </c>
      <c r="W664" s="16"/>
      <c r="X664" s="11"/>
      <c r="Y664" s="16"/>
      <c r="AA664" s="46">
        <f t="shared" si="193"/>
        <v>20500</v>
      </c>
      <c r="AB664" s="46">
        <f t="shared" si="194"/>
        <v>25970</v>
      </c>
      <c r="AC664" s="46">
        <f t="shared" si="195"/>
        <v>18340</v>
      </c>
      <c r="AD664" s="46">
        <f t="shared" si="196"/>
        <v>4940</v>
      </c>
    </row>
    <row r="665" spans="1:30" x14ac:dyDescent="0.25">
      <c r="A665" s="16"/>
      <c r="B665" s="13">
        <v>658</v>
      </c>
      <c r="C665" s="47">
        <f t="shared" si="189"/>
        <v>43695</v>
      </c>
      <c r="D665" s="48">
        <f t="shared" si="190"/>
        <v>69850</v>
      </c>
      <c r="E665" s="14" t="s">
        <v>2</v>
      </c>
      <c r="F665" s="9">
        <f t="shared" si="197"/>
        <v>0.01</v>
      </c>
      <c r="G665" s="14" t="s">
        <v>3</v>
      </c>
      <c r="H665" s="15">
        <f t="shared" si="191"/>
        <v>820.03</v>
      </c>
      <c r="I665" s="17"/>
      <c r="J665" s="18">
        <f t="shared" si="180"/>
        <v>5747.1499999999978</v>
      </c>
      <c r="K665" s="19" t="str">
        <f t="shared" si="181"/>
        <v>-</v>
      </c>
      <c r="L665" s="20" t="str">
        <f t="shared" si="182"/>
        <v>0</v>
      </c>
      <c r="M665" s="13" t="str">
        <f t="shared" si="183"/>
        <v>=</v>
      </c>
      <c r="N665" s="23">
        <f t="shared" si="184"/>
        <v>0</v>
      </c>
      <c r="O665" s="21"/>
      <c r="P665" s="23">
        <f t="shared" si="185"/>
        <v>0</v>
      </c>
      <c r="Q665" s="10">
        <f t="shared" si="192"/>
        <v>578.50905177837274</v>
      </c>
      <c r="R665" s="24">
        <f t="shared" si="186"/>
        <v>0</v>
      </c>
      <c r="S665" s="25">
        <f>SUM($R$8:R665)</f>
        <v>-2.6014778619154152E-15</v>
      </c>
      <c r="T665" s="26">
        <f t="shared" si="187"/>
        <v>-1.5049784911191154E-12</v>
      </c>
      <c r="U665" s="27"/>
      <c r="V665" s="28">
        <f t="shared" si="188"/>
        <v>299310.95</v>
      </c>
      <c r="W665" s="16"/>
      <c r="X665" s="11"/>
      <c r="Y665" s="16"/>
      <c r="AA665" s="46">
        <f t="shared" si="193"/>
        <v>20500</v>
      </c>
      <c r="AB665" s="46">
        <f t="shared" si="194"/>
        <v>25970</v>
      </c>
      <c r="AC665" s="46">
        <f t="shared" si="195"/>
        <v>18340</v>
      </c>
      <c r="AD665" s="46">
        <f t="shared" si="196"/>
        <v>4940</v>
      </c>
    </row>
    <row r="666" spans="1:30" x14ac:dyDescent="0.25">
      <c r="A666" s="16"/>
      <c r="B666" s="13">
        <v>659</v>
      </c>
      <c r="C666" s="47">
        <f t="shared" si="189"/>
        <v>43696</v>
      </c>
      <c r="D666" s="48">
        <f t="shared" si="190"/>
        <v>69850</v>
      </c>
      <c r="E666" s="14" t="s">
        <v>2</v>
      </c>
      <c r="F666" s="9">
        <f t="shared" si="197"/>
        <v>0.01</v>
      </c>
      <c r="G666" s="14" t="s">
        <v>3</v>
      </c>
      <c r="H666" s="15">
        <f t="shared" si="191"/>
        <v>820.03</v>
      </c>
      <c r="I666" s="17"/>
      <c r="J666" s="18">
        <f t="shared" si="180"/>
        <v>6567.1799999999976</v>
      </c>
      <c r="K666" s="19" t="str">
        <f t="shared" si="181"/>
        <v>-</v>
      </c>
      <c r="L666" s="20" t="str">
        <f t="shared" si="182"/>
        <v>0</v>
      </c>
      <c r="M666" s="13" t="str">
        <f t="shared" si="183"/>
        <v>=</v>
      </c>
      <c r="N666" s="23">
        <f t="shared" si="184"/>
        <v>0</v>
      </c>
      <c r="O666" s="21"/>
      <c r="P666" s="23">
        <f t="shared" si="185"/>
        <v>0</v>
      </c>
      <c r="Q666" s="10">
        <f t="shared" si="192"/>
        <v>579.08756083015112</v>
      </c>
      <c r="R666" s="24">
        <f t="shared" si="186"/>
        <v>0</v>
      </c>
      <c r="S666" s="25">
        <f>SUM($R$8:R666)</f>
        <v>-2.6014778619154152E-15</v>
      </c>
      <c r="T666" s="26">
        <f t="shared" si="187"/>
        <v>-1.5064834696102346E-12</v>
      </c>
      <c r="U666" s="27"/>
      <c r="V666" s="28">
        <f t="shared" si="188"/>
        <v>299310.95</v>
      </c>
      <c r="W666" s="16"/>
      <c r="X666" s="11"/>
      <c r="Y666" s="16"/>
      <c r="AA666" s="46">
        <f t="shared" si="193"/>
        <v>20500</v>
      </c>
      <c r="AB666" s="46">
        <f t="shared" si="194"/>
        <v>25970</v>
      </c>
      <c r="AC666" s="46">
        <f t="shared" si="195"/>
        <v>18340</v>
      </c>
      <c r="AD666" s="46">
        <f t="shared" si="196"/>
        <v>4940</v>
      </c>
    </row>
    <row r="667" spans="1:30" x14ac:dyDescent="0.25">
      <c r="A667" s="16"/>
      <c r="B667" s="13">
        <v>660</v>
      </c>
      <c r="C667" s="47">
        <f t="shared" si="189"/>
        <v>43697</v>
      </c>
      <c r="D667" s="48">
        <f t="shared" si="190"/>
        <v>69850</v>
      </c>
      <c r="E667" s="14" t="s">
        <v>2</v>
      </c>
      <c r="F667" s="9">
        <f t="shared" si="197"/>
        <v>0.01</v>
      </c>
      <c r="G667" s="14" t="s">
        <v>3</v>
      </c>
      <c r="H667" s="15">
        <f t="shared" si="191"/>
        <v>820.03</v>
      </c>
      <c r="I667" s="17"/>
      <c r="J667" s="18">
        <f t="shared" si="180"/>
        <v>7387.2099999999973</v>
      </c>
      <c r="K667" s="19" t="str">
        <f t="shared" si="181"/>
        <v>-</v>
      </c>
      <c r="L667" s="20" t="str">
        <f t="shared" si="182"/>
        <v>0</v>
      </c>
      <c r="M667" s="13" t="str">
        <f t="shared" si="183"/>
        <v>=</v>
      </c>
      <c r="N667" s="23">
        <f t="shared" si="184"/>
        <v>0</v>
      </c>
      <c r="O667" s="21"/>
      <c r="P667" s="23">
        <f t="shared" si="185"/>
        <v>0</v>
      </c>
      <c r="Q667" s="10">
        <f t="shared" si="192"/>
        <v>579.66664839098132</v>
      </c>
      <c r="R667" s="24">
        <f t="shared" si="186"/>
        <v>0</v>
      </c>
      <c r="S667" s="25">
        <f>SUM($R$8:R667)</f>
        <v>-2.6014778619154152E-15</v>
      </c>
      <c r="T667" s="26">
        <f t="shared" si="187"/>
        <v>-1.5079899530798449E-12</v>
      </c>
      <c r="U667" s="27"/>
      <c r="V667" s="28">
        <f t="shared" si="188"/>
        <v>299310.95</v>
      </c>
      <c r="W667" s="16"/>
      <c r="X667" s="11"/>
      <c r="Y667" s="16"/>
      <c r="AA667" s="46">
        <f t="shared" si="193"/>
        <v>20500</v>
      </c>
      <c r="AB667" s="46">
        <f t="shared" si="194"/>
        <v>25970</v>
      </c>
      <c r="AC667" s="46">
        <f t="shared" si="195"/>
        <v>18340</v>
      </c>
      <c r="AD667" s="46">
        <f t="shared" si="196"/>
        <v>4940</v>
      </c>
    </row>
    <row r="668" spans="1:30" x14ac:dyDescent="0.25">
      <c r="A668" s="16"/>
      <c r="B668" s="13">
        <v>661</v>
      </c>
      <c r="C668" s="47">
        <f t="shared" si="189"/>
        <v>43698</v>
      </c>
      <c r="D668" s="48">
        <f t="shared" si="190"/>
        <v>69850</v>
      </c>
      <c r="E668" s="14" t="s">
        <v>2</v>
      </c>
      <c r="F668" s="9">
        <f t="shared" si="197"/>
        <v>0.01</v>
      </c>
      <c r="G668" s="14" t="s">
        <v>3</v>
      </c>
      <c r="H668" s="15">
        <f t="shared" si="191"/>
        <v>820.03</v>
      </c>
      <c r="I668" s="17"/>
      <c r="J668" s="18">
        <f t="shared" si="180"/>
        <v>8207.239999999998</v>
      </c>
      <c r="K668" s="19" t="str">
        <f t="shared" si="181"/>
        <v>-</v>
      </c>
      <c r="L668" s="20" t="str">
        <f t="shared" si="182"/>
        <v>0</v>
      </c>
      <c r="M668" s="13" t="str">
        <f t="shared" si="183"/>
        <v>=</v>
      </c>
      <c r="N668" s="23">
        <f t="shared" si="184"/>
        <v>0</v>
      </c>
      <c r="O668" s="21"/>
      <c r="P668" s="23">
        <f t="shared" si="185"/>
        <v>0</v>
      </c>
      <c r="Q668" s="10">
        <f t="shared" si="192"/>
        <v>580.24631503937235</v>
      </c>
      <c r="R668" s="24">
        <f t="shared" si="186"/>
        <v>0</v>
      </c>
      <c r="S668" s="25">
        <f>SUM($R$8:R668)</f>
        <v>-2.6014778619154152E-15</v>
      </c>
      <c r="T668" s="26">
        <f t="shared" si="187"/>
        <v>-1.5094979430329249E-12</v>
      </c>
      <c r="U668" s="27"/>
      <c r="V668" s="28">
        <f t="shared" si="188"/>
        <v>299310.95</v>
      </c>
      <c r="W668" s="16"/>
      <c r="X668" s="11"/>
      <c r="Y668" s="16"/>
      <c r="AA668" s="46">
        <f t="shared" si="193"/>
        <v>20500</v>
      </c>
      <c r="AB668" s="46">
        <f t="shared" si="194"/>
        <v>25970</v>
      </c>
      <c r="AC668" s="46">
        <f t="shared" si="195"/>
        <v>18340</v>
      </c>
      <c r="AD668" s="46">
        <f t="shared" si="196"/>
        <v>4940</v>
      </c>
    </row>
    <row r="669" spans="1:30" x14ac:dyDescent="0.25">
      <c r="A669" s="16"/>
      <c r="B669" s="13">
        <v>662</v>
      </c>
      <c r="C669" s="47">
        <f t="shared" si="189"/>
        <v>43699</v>
      </c>
      <c r="D669" s="48">
        <f t="shared" si="190"/>
        <v>69850</v>
      </c>
      <c r="E669" s="14" t="s">
        <v>2</v>
      </c>
      <c r="F669" s="9">
        <f t="shared" si="197"/>
        <v>0.01</v>
      </c>
      <c r="G669" s="14" t="s">
        <v>3</v>
      </c>
      <c r="H669" s="15">
        <f t="shared" si="191"/>
        <v>820.03</v>
      </c>
      <c r="I669" s="17"/>
      <c r="J669" s="18">
        <f t="shared" si="180"/>
        <v>9027.2699999999986</v>
      </c>
      <c r="K669" s="19" t="str">
        <f t="shared" si="181"/>
        <v>-</v>
      </c>
      <c r="L669" s="20" t="str">
        <f t="shared" si="182"/>
        <v>0</v>
      </c>
      <c r="M669" s="13" t="str">
        <f t="shared" si="183"/>
        <v>=</v>
      </c>
      <c r="N669" s="23">
        <f t="shared" si="184"/>
        <v>0</v>
      </c>
      <c r="O669" s="21"/>
      <c r="P669" s="23">
        <f t="shared" si="185"/>
        <v>0</v>
      </c>
      <c r="Q669" s="10">
        <f t="shared" si="192"/>
        <v>580.82656135441175</v>
      </c>
      <c r="R669" s="24">
        <f t="shared" si="186"/>
        <v>0</v>
      </c>
      <c r="S669" s="25">
        <f>SUM($R$8:R669)</f>
        <v>-2.6014778619154152E-15</v>
      </c>
      <c r="T669" s="26">
        <f t="shared" si="187"/>
        <v>-1.5110074409759579E-12</v>
      </c>
      <c r="U669" s="27"/>
      <c r="V669" s="28">
        <f t="shared" si="188"/>
        <v>299310.95</v>
      </c>
      <c r="W669" s="16"/>
      <c r="X669" s="11"/>
      <c r="Y669" s="16"/>
      <c r="AA669" s="46">
        <f t="shared" si="193"/>
        <v>20500</v>
      </c>
      <c r="AB669" s="46">
        <f t="shared" si="194"/>
        <v>25970</v>
      </c>
      <c r="AC669" s="46">
        <f t="shared" si="195"/>
        <v>18340</v>
      </c>
      <c r="AD669" s="46">
        <f t="shared" si="196"/>
        <v>4940</v>
      </c>
    </row>
    <row r="670" spans="1:30" x14ac:dyDescent="0.25">
      <c r="A670" s="16"/>
      <c r="B670" s="13">
        <v>663</v>
      </c>
      <c r="C670" s="47">
        <f t="shared" si="189"/>
        <v>43700</v>
      </c>
      <c r="D670" s="48">
        <f t="shared" si="190"/>
        <v>69850</v>
      </c>
      <c r="E670" s="14" t="s">
        <v>2</v>
      </c>
      <c r="F670" s="9">
        <f t="shared" si="197"/>
        <v>0.01</v>
      </c>
      <c r="G670" s="14" t="s">
        <v>3</v>
      </c>
      <c r="H670" s="15">
        <f t="shared" si="191"/>
        <v>820.03</v>
      </c>
      <c r="I670" s="17"/>
      <c r="J670" s="18">
        <f t="shared" si="180"/>
        <v>9847.2999999999993</v>
      </c>
      <c r="K670" s="19" t="str">
        <f t="shared" si="181"/>
        <v>-</v>
      </c>
      <c r="L670" s="20" t="str">
        <f t="shared" si="182"/>
        <v>0</v>
      </c>
      <c r="M670" s="13" t="str">
        <f t="shared" si="183"/>
        <v>=</v>
      </c>
      <c r="N670" s="23">
        <f t="shared" si="184"/>
        <v>0</v>
      </c>
      <c r="O670" s="21"/>
      <c r="P670" s="23">
        <f t="shared" si="185"/>
        <v>0</v>
      </c>
      <c r="Q670" s="10">
        <f t="shared" si="192"/>
        <v>581.40738791576621</v>
      </c>
      <c r="R670" s="24">
        <f t="shared" si="186"/>
        <v>0</v>
      </c>
      <c r="S670" s="25">
        <f>SUM($R$8:R670)</f>
        <v>-2.6014778619154152E-15</v>
      </c>
      <c r="T670" s="26">
        <f t="shared" si="187"/>
        <v>-1.5125184484169338E-12</v>
      </c>
      <c r="U670" s="27"/>
      <c r="V670" s="28">
        <f t="shared" si="188"/>
        <v>299310.95</v>
      </c>
      <c r="W670" s="16"/>
      <c r="X670" s="11"/>
      <c r="Y670" s="16"/>
      <c r="AA670" s="46">
        <f t="shared" si="193"/>
        <v>20500</v>
      </c>
      <c r="AB670" s="46">
        <f t="shared" si="194"/>
        <v>25970</v>
      </c>
      <c r="AC670" s="46">
        <f t="shared" si="195"/>
        <v>18340</v>
      </c>
      <c r="AD670" s="46">
        <f t="shared" si="196"/>
        <v>4940</v>
      </c>
    </row>
    <row r="671" spans="1:30" x14ac:dyDescent="0.25">
      <c r="A671" s="16"/>
      <c r="B671" s="13">
        <v>664</v>
      </c>
      <c r="C671" s="47">
        <f t="shared" si="189"/>
        <v>43701</v>
      </c>
      <c r="D671" s="48">
        <f t="shared" si="190"/>
        <v>69850</v>
      </c>
      <c r="E671" s="14" t="s">
        <v>2</v>
      </c>
      <c r="F671" s="9">
        <f t="shared" si="197"/>
        <v>0.01</v>
      </c>
      <c r="G671" s="14" t="s">
        <v>3</v>
      </c>
      <c r="H671" s="15">
        <f t="shared" si="191"/>
        <v>820.03</v>
      </c>
      <c r="I671" s="17"/>
      <c r="J671" s="18">
        <f t="shared" si="180"/>
        <v>10667.33</v>
      </c>
      <c r="K671" s="19" t="str">
        <f t="shared" si="181"/>
        <v>-</v>
      </c>
      <c r="L671" s="20">
        <f t="shared" si="182"/>
        <v>10660</v>
      </c>
      <c r="M671" s="13" t="str">
        <f t="shared" si="183"/>
        <v>=</v>
      </c>
      <c r="N671" s="23">
        <f t="shared" si="184"/>
        <v>7.3299999999999272</v>
      </c>
      <c r="O671" s="21"/>
      <c r="P671" s="23">
        <f t="shared" si="185"/>
        <v>0</v>
      </c>
      <c r="Q671" s="10">
        <f t="shared" si="192"/>
        <v>581.98879530368197</v>
      </c>
      <c r="R671" s="24">
        <f t="shared" si="186"/>
        <v>0</v>
      </c>
      <c r="S671" s="25">
        <f>SUM($R$8:R671)</f>
        <v>-2.6014778619154152E-15</v>
      </c>
      <c r="T671" s="26">
        <f t="shared" si="187"/>
        <v>-1.5140309668653509E-12</v>
      </c>
      <c r="U671" s="27"/>
      <c r="V671" s="28">
        <f t="shared" si="188"/>
        <v>299310.95</v>
      </c>
      <c r="W671" s="16"/>
      <c r="X671" s="11"/>
      <c r="Y671" s="16"/>
      <c r="AA671" s="46">
        <f t="shared" si="193"/>
        <v>31160</v>
      </c>
      <c r="AB671" s="46">
        <f t="shared" si="194"/>
        <v>25970</v>
      </c>
      <c r="AC671" s="46">
        <f t="shared" si="195"/>
        <v>18340</v>
      </c>
      <c r="AD671" s="46">
        <f t="shared" si="196"/>
        <v>4940</v>
      </c>
    </row>
    <row r="672" spans="1:30" x14ac:dyDescent="0.25">
      <c r="A672" s="16"/>
      <c r="B672" s="13">
        <v>665</v>
      </c>
      <c r="C672" s="47">
        <f t="shared" si="189"/>
        <v>43702</v>
      </c>
      <c r="D672" s="48">
        <f t="shared" si="190"/>
        <v>80510</v>
      </c>
      <c r="E672" s="14" t="s">
        <v>2</v>
      </c>
      <c r="F672" s="9">
        <f t="shared" si="197"/>
        <v>0.01</v>
      </c>
      <c r="G672" s="14" t="s">
        <v>3</v>
      </c>
      <c r="H672" s="15">
        <f t="shared" si="191"/>
        <v>953.28</v>
      </c>
      <c r="I672" s="17"/>
      <c r="J672" s="18">
        <f t="shared" si="180"/>
        <v>960.6099999999999</v>
      </c>
      <c r="K672" s="19" t="str">
        <f t="shared" si="181"/>
        <v>-</v>
      </c>
      <c r="L672" s="20" t="str">
        <f t="shared" si="182"/>
        <v>0</v>
      </c>
      <c r="M672" s="13" t="str">
        <f t="shared" si="183"/>
        <v>=</v>
      </c>
      <c r="N672" s="23">
        <f t="shared" si="184"/>
        <v>0</v>
      </c>
      <c r="O672" s="21"/>
      <c r="P672" s="23">
        <f t="shared" si="185"/>
        <v>0</v>
      </c>
      <c r="Q672" s="10">
        <f t="shared" si="192"/>
        <v>582.57078409898565</v>
      </c>
      <c r="R672" s="24">
        <f t="shared" si="186"/>
        <v>0</v>
      </c>
      <c r="S672" s="25">
        <f>SUM($R$8:R672)</f>
        <v>-2.6014778619154152E-15</v>
      </c>
      <c r="T672" s="26">
        <f t="shared" si="187"/>
        <v>-1.5155449978322162E-12</v>
      </c>
      <c r="U672" s="27"/>
      <c r="V672" s="28">
        <f t="shared" si="188"/>
        <v>347947.2</v>
      </c>
      <c r="W672" s="16"/>
      <c r="X672" s="11"/>
      <c r="Y672" s="16"/>
      <c r="AA672" s="46">
        <f t="shared" si="193"/>
        <v>31160</v>
      </c>
      <c r="AB672" s="46">
        <f t="shared" si="194"/>
        <v>25970</v>
      </c>
      <c r="AC672" s="46">
        <f t="shared" si="195"/>
        <v>18340</v>
      </c>
      <c r="AD672" s="46">
        <f t="shared" si="196"/>
        <v>4940</v>
      </c>
    </row>
    <row r="673" spans="1:30" x14ac:dyDescent="0.25">
      <c r="A673" s="16"/>
      <c r="B673" s="13">
        <v>666</v>
      </c>
      <c r="C673" s="47">
        <f t="shared" si="189"/>
        <v>43703</v>
      </c>
      <c r="D673" s="48">
        <f t="shared" si="190"/>
        <v>80510</v>
      </c>
      <c r="E673" s="14" t="s">
        <v>2</v>
      </c>
      <c r="F673" s="9">
        <f t="shared" si="197"/>
        <v>0.01</v>
      </c>
      <c r="G673" s="14" t="s">
        <v>3</v>
      </c>
      <c r="H673" s="15">
        <f t="shared" si="191"/>
        <v>953.28</v>
      </c>
      <c r="I673" s="17"/>
      <c r="J673" s="18">
        <f t="shared" si="180"/>
        <v>1913.8899999999999</v>
      </c>
      <c r="K673" s="19" t="str">
        <f t="shared" si="181"/>
        <v>-</v>
      </c>
      <c r="L673" s="20" t="str">
        <f t="shared" si="182"/>
        <v>0</v>
      </c>
      <c r="M673" s="13" t="str">
        <f t="shared" si="183"/>
        <v>=</v>
      </c>
      <c r="N673" s="23">
        <f t="shared" si="184"/>
        <v>0</v>
      </c>
      <c r="O673" s="21"/>
      <c r="P673" s="23">
        <f t="shared" si="185"/>
        <v>0</v>
      </c>
      <c r="Q673" s="10">
        <f t="shared" si="192"/>
        <v>583.1533548830846</v>
      </c>
      <c r="R673" s="24">
        <f t="shared" si="186"/>
        <v>0</v>
      </c>
      <c r="S673" s="25">
        <f>SUM($R$8:R673)</f>
        <v>-2.6014778619154152E-15</v>
      </c>
      <c r="T673" s="26">
        <f t="shared" si="187"/>
        <v>-1.5170605428300482E-12</v>
      </c>
      <c r="U673" s="27"/>
      <c r="V673" s="28">
        <f t="shared" si="188"/>
        <v>347947.2</v>
      </c>
      <c r="W673" s="16"/>
      <c r="X673" s="11"/>
      <c r="Y673" s="16"/>
      <c r="AA673" s="46">
        <f t="shared" si="193"/>
        <v>31160</v>
      </c>
      <c r="AB673" s="46">
        <f t="shared" si="194"/>
        <v>25970</v>
      </c>
      <c r="AC673" s="46">
        <f t="shared" si="195"/>
        <v>18340</v>
      </c>
      <c r="AD673" s="46">
        <f t="shared" si="196"/>
        <v>4940</v>
      </c>
    </row>
    <row r="674" spans="1:30" x14ac:dyDescent="0.25">
      <c r="A674" s="16"/>
      <c r="B674" s="13">
        <v>667</v>
      </c>
      <c r="C674" s="47">
        <f t="shared" si="189"/>
        <v>43704</v>
      </c>
      <c r="D674" s="48">
        <f t="shared" si="190"/>
        <v>80510</v>
      </c>
      <c r="E674" s="14" t="s">
        <v>2</v>
      </c>
      <c r="F674" s="9">
        <f t="shared" si="197"/>
        <v>0.01</v>
      </c>
      <c r="G674" s="14" t="s">
        <v>3</v>
      </c>
      <c r="H674" s="15">
        <f t="shared" si="191"/>
        <v>953.28</v>
      </c>
      <c r="I674" s="17"/>
      <c r="J674" s="18">
        <f t="shared" si="180"/>
        <v>2867.17</v>
      </c>
      <c r="K674" s="19" t="str">
        <f t="shared" si="181"/>
        <v>-</v>
      </c>
      <c r="L674" s="20" t="str">
        <f t="shared" si="182"/>
        <v>0</v>
      </c>
      <c r="M674" s="13" t="str">
        <f t="shared" si="183"/>
        <v>=</v>
      </c>
      <c r="N674" s="23">
        <f t="shared" si="184"/>
        <v>0</v>
      </c>
      <c r="O674" s="21"/>
      <c r="P674" s="23">
        <f t="shared" si="185"/>
        <v>0</v>
      </c>
      <c r="Q674" s="10">
        <f t="shared" si="192"/>
        <v>583.73650823796766</v>
      </c>
      <c r="R674" s="24">
        <f t="shared" si="186"/>
        <v>0</v>
      </c>
      <c r="S674" s="25">
        <f>SUM($R$8:R674)</f>
        <v>-2.6014778619154152E-15</v>
      </c>
      <c r="T674" s="26">
        <f t="shared" si="187"/>
        <v>-1.5185776033728782E-12</v>
      </c>
      <c r="U674" s="27"/>
      <c r="V674" s="28">
        <f t="shared" si="188"/>
        <v>347947.2</v>
      </c>
      <c r="W674" s="16"/>
      <c r="X674" s="11"/>
      <c r="Y674" s="16"/>
      <c r="AA674" s="46">
        <f t="shared" si="193"/>
        <v>31160</v>
      </c>
      <c r="AB674" s="46">
        <f t="shared" si="194"/>
        <v>25970</v>
      </c>
      <c r="AC674" s="46">
        <f t="shared" si="195"/>
        <v>18340</v>
      </c>
      <c r="AD674" s="46">
        <f t="shared" si="196"/>
        <v>4940</v>
      </c>
    </row>
    <row r="675" spans="1:30" x14ac:dyDescent="0.25">
      <c r="A675" s="16"/>
      <c r="B675" s="13">
        <v>668</v>
      </c>
      <c r="C675" s="47">
        <f t="shared" si="189"/>
        <v>43705</v>
      </c>
      <c r="D675" s="48">
        <f t="shared" si="190"/>
        <v>80510</v>
      </c>
      <c r="E675" s="14" t="s">
        <v>2</v>
      </c>
      <c r="F675" s="9">
        <f t="shared" si="197"/>
        <v>0.01</v>
      </c>
      <c r="G675" s="14" t="s">
        <v>3</v>
      </c>
      <c r="H675" s="15">
        <f t="shared" si="191"/>
        <v>953.28</v>
      </c>
      <c r="I675" s="17"/>
      <c r="J675" s="18">
        <f t="shared" si="180"/>
        <v>3820.45</v>
      </c>
      <c r="K675" s="19" t="str">
        <f t="shared" si="181"/>
        <v>-</v>
      </c>
      <c r="L675" s="20" t="str">
        <f t="shared" si="182"/>
        <v>0</v>
      </c>
      <c r="M675" s="13" t="str">
        <f t="shared" si="183"/>
        <v>=</v>
      </c>
      <c r="N675" s="23">
        <f t="shared" si="184"/>
        <v>0</v>
      </c>
      <c r="O675" s="21"/>
      <c r="P675" s="23">
        <f t="shared" si="185"/>
        <v>0</v>
      </c>
      <c r="Q675" s="10">
        <f t="shared" si="192"/>
        <v>584.32024474620562</v>
      </c>
      <c r="R675" s="24">
        <f t="shared" si="186"/>
        <v>0</v>
      </c>
      <c r="S675" s="25">
        <f>SUM($R$8:R675)</f>
        <v>-2.6014778619154152E-15</v>
      </c>
      <c r="T675" s="26">
        <f t="shared" si="187"/>
        <v>-1.5200961809762511E-12</v>
      </c>
      <c r="U675" s="27"/>
      <c r="V675" s="28">
        <f t="shared" si="188"/>
        <v>347947.2</v>
      </c>
      <c r="W675" s="16"/>
      <c r="X675" s="11"/>
      <c r="Y675" s="16"/>
      <c r="AA675" s="46">
        <f t="shared" si="193"/>
        <v>31160</v>
      </c>
      <c r="AB675" s="46">
        <f t="shared" si="194"/>
        <v>25970</v>
      </c>
      <c r="AC675" s="46">
        <f t="shared" si="195"/>
        <v>18340</v>
      </c>
      <c r="AD675" s="46">
        <f t="shared" si="196"/>
        <v>4940</v>
      </c>
    </row>
    <row r="676" spans="1:30" x14ac:dyDescent="0.25">
      <c r="A676" s="16"/>
      <c r="B676" s="13">
        <v>669</v>
      </c>
      <c r="C676" s="47">
        <f t="shared" si="189"/>
        <v>43706</v>
      </c>
      <c r="D676" s="48">
        <f t="shared" si="190"/>
        <v>80510</v>
      </c>
      <c r="E676" s="14" t="s">
        <v>2</v>
      </c>
      <c r="F676" s="9">
        <f t="shared" si="197"/>
        <v>0.01</v>
      </c>
      <c r="G676" s="14" t="s">
        <v>3</v>
      </c>
      <c r="H676" s="15">
        <f t="shared" si="191"/>
        <v>953.28</v>
      </c>
      <c r="I676" s="17"/>
      <c r="J676" s="18">
        <f t="shared" si="180"/>
        <v>4773.7299999999996</v>
      </c>
      <c r="K676" s="19" t="str">
        <f t="shared" si="181"/>
        <v>-</v>
      </c>
      <c r="L676" s="20" t="str">
        <f t="shared" si="182"/>
        <v>0</v>
      </c>
      <c r="M676" s="13" t="str">
        <f t="shared" si="183"/>
        <v>=</v>
      </c>
      <c r="N676" s="23">
        <f t="shared" si="184"/>
        <v>0</v>
      </c>
      <c r="O676" s="21"/>
      <c r="P676" s="23">
        <f t="shared" si="185"/>
        <v>0</v>
      </c>
      <c r="Q676" s="10">
        <f t="shared" si="192"/>
        <v>584.90456499095183</v>
      </c>
      <c r="R676" s="24">
        <f t="shared" si="186"/>
        <v>0</v>
      </c>
      <c r="S676" s="25">
        <f>SUM($R$8:R676)</f>
        <v>-2.6014778619154152E-15</v>
      </c>
      <c r="T676" s="26">
        <f t="shared" si="187"/>
        <v>-1.5216162771572275E-12</v>
      </c>
      <c r="U676" s="27"/>
      <c r="V676" s="28">
        <f t="shared" si="188"/>
        <v>347947.2</v>
      </c>
      <c r="W676" s="16"/>
      <c r="X676" s="11"/>
      <c r="Y676" s="16"/>
      <c r="AA676" s="46">
        <f t="shared" si="193"/>
        <v>31160</v>
      </c>
      <c r="AB676" s="46">
        <f t="shared" si="194"/>
        <v>25970</v>
      </c>
      <c r="AC676" s="46">
        <f t="shared" si="195"/>
        <v>18340</v>
      </c>
      <c r="AD676" s="46">
        <f t="shared" si="196"/>
        <v>4940</v>
      </c>
    </row>
    <row r="677" spans="1:30" x14ac:dyDescent="0.25">
      <c r="A677" s="16"/>
      <c r="B677" s="13">
        <v>670</v>
      </c>
      <c r="C677" s="47">
        <f t="shared" si="189"/>
        <v>43707</v>
      </c>
      <c r="D677" s="48">
        <f t="shared" si="190"/>
        <v>80510</v>
      </c>
      <c r="E677" s="14" t="s">
        <v>2</v>
      </c>
      <c r="F677" s="9">
        <f t="shared" si="197"/>
        <v>0.01</v>
      </c>
      <c r="G677" s="14" t="s">
        <v>3</v>
      </c>
      <c r="H677" s="15">
        <f t="shared" si="191"/>
        <v>953.28</v>
      </c>
      <c r="I677" s="17"/>
      <c r="J677" s="18">
        <f t="shared" si="180"/>
        <v>5727.0099999999993</v>
      </c>
      <c r="K677" s="19" t="str">
        <f t="shared" si="181"/>
        <v>-</v>
      </c>
      <c r="L677" s="20" t="str">
        <f t="shared" si="182"/>
        <v>0</v>
      </c>
      <c r="M677" s="13" t="str">
        <f t="shared" si="183"/>
        <v>=</v>
      </c>
      <c r="N677" s="23">
        <f t="shared" si="184"/>
        <v>0</v>
      </c>
      <c r="O677" s="21"/>
      <c r="P677" s="23">
        <f t="shared" si="185"/>
        <v>0</v>
      </c>
      <c r="Q677" s="10">
        <f t="shared" si="192"/>
        <v>585.48946955594283</v>
      </c>
      <c r="R677" s="24">
        <f t="shared" si="186"/>
        <v>0</v>
      </c>
      <c r="S677" s="25">
        <f>SUM($R$8:R677)</f>
        <v>-2.6014778619154152E-15</v>
      </c>
      <c r="T677" s="26">
        <f t="shared" si="187"/>
        <v>-1.5231378934343847E-12</v>
      </c>
      <c r="U677" s="27"/>
      <c r="V677" s="28">
        <f t="shared" si="188"/>
        <v>347947.2</v>
      </c>
      <c r="W677" s="16"/>
      <c r="X677" s="11"/>
      <c r="Y677" s="16"/>
      <c r="AA677" s="46">
        <f t="shared" si="193"/>
        <v>31160</v>
      </c>
      <c r="AB677" s="46">
        <f t="shared" si="194"/>
        <v>25970</v>
      </c>
      <c r="AC677" s="46">
        <f t="shared" si="195"/>
        <v>18340</v>
      </c>
      <c r="AD677" s="46">
        <f t="shared" si="196"/>
        <v>4940</v>
      </c>
    </row>
    <row r="678" spans="1:30" x14ac:dyDescent="0.25">
      <c r="A678" s="16"/>
      <c r="B678" s="13">
        <v>671</v>
      </c>
      <c r="C678" s="47">
        <f t="shared" si="189"/>
        <v>43708</v>
      </c>
      <c r="D678" s="48">
        <f t="shared" si="190"/>
        <v>80510</v>
      </c>
      <c r="E678" s="14" t="s">
        <v>2</v>
      </c>
      <c r="F678" s="9">
        <f t="shared" si="197"/>
        <v>0.01</v>
      </c>
      <c r="G678" s="14" t="s">
        <v>3</v>
      </c>
      <c r="H678" s="15">
        <f t="shared" si="191"/>
        <v>953.28</v>
      </c>
      <c r="I678" s="17"/>
      <c r="J678" s="18">
        <f t="shared" si="180"/>
        <v>6680.2899999999991</v>
      </c>
      <c r="K678" s="19" t="str">
        <f t="shared" si="181"/>
        <v>-</v>
      </c>
      <c r="L678" s="20" t="str">
        <f t="shared" si="182"/>
        <v>0</v>
      </c>
      <c r="M678" s="13" t="str">
        <f t="shared" si="183"/>
        <v>=</v>
      </c>
      <c r="N678" s="23">
        <f t="shared" si="184"/>
        <v>0</v>
      </c>
      <c r="O678" s="21"/>
      <c r="P678" s="23">
        <f t="shared" si="185"/>
        <v>0</v>
      </c>
      <c r="Q678" s="10">
        <f t="shared" si="192"/>
        <v>586.07495902549874</v>
      </c>
      <c r="R678" s="24">
        <f t="shared" si="186"/>
        <v>0</v>
      </c>
      <c r="S678" s="25">
        <f>SUM($R$8:R678)</f>
        <v>-2.6014778619154152E-15</v>
      </c>
      <c r="T678" s="26">
        <f t="shared" si="187"/>
        <v>-1.5246610313278191E-12</v>
      </c>
      <c r="U678" s="27"/>
      <c r="V678" s="28">
        <f t="shared" si="188"/>
        <v>347947.2</v>
      </c>
      <c r="W678" s="16"/>
      <c r="X678" s="11"/>
      <c r="Y678" s="16"/>
      <c r="AA678" s="46">
        <f t="shared" si="193"/>
        <v>31160</v>
      </c>
      <c r="AB678" s="46">
        <f t="shared" si="194"/>
        <v>25970</v>
      </c>
      <c r="AC678" s="46">
        <f t="shared" si="195"/>
        <v>18340</v>
      </c>
      <c r="AD678" s="46">
        <f t="shared" si="196"/>
        <v>4940</v>
      </c>
    </row>
    <row r="679" spans="1:30" x14ac:dyDescent="0.25">
      <c r="A679" s="16"/>
      <c r="B679" s="13">
        <v>672</v>
      </c>
      <c r="C679" s="47">
        <f t="shared" si="189"/>
        <v>43709</v>
      </c>
      <c r="D679" s="48">
        <f t="shared" si="190"/>
        <v>80510</v>
      </c>
      <c r="E679" s="14" t="s">
        <v>2</v>
      </c>
      <c r="F679" s="9">
        <f t="shared" si="197"/>
        <v>0.01</v>
      </c>
      <c r="G679" s="14" t="s">
        <v>3</v>
      </c>
      <c r="H679" s="15">
        <f t="shared" si="191"/>
        <v>953.28</v>
      </c>
      <c r="I679" s="17"/>
      <c r="J679" s="18">
        <f t="shared" si="180"/>
        <v>7633.5699999999988</v>
      </c>
      <c r="K679" s="19" t="str">
        <f t="shared" si="181"/>
        <v>-</v>
      </c>
      <c r="L679" s="20" t="str">
        <f t="shared" si="182"/>
        <v>0</v>
      </c>
      <c r="M679" s="13" t="str">
        <f t="shared" si="183"/>
        <v>=</v>
      </c>
      <c r="N679" s="23">
        <f t="shared" si="184"/>
        <v>0</v>
      </c>
      <c r="O679" s="21"/>
      <c r="P679" s="23">
        <f t="shared" si="185"/>
        <v>0</v>
      </c>
      <c r="Q679" s="10">
        <f t="shared" si="192"/>
        <v>586.66103398452424</v>
      </c>
      <c r="R679" s="24">
        <f t="shared" si="186"/>
        <v>0</v>
      </c>
      <c r="S679" s="25">
        <f>SUM($R$8:R679)</f>
        <v>-2.6014778619154152E-15</v>
      </c>
      <c r="T679" s="26">
        <f t="shared" si="187"/>
        <v>-1.5261856923591468E-12</v>
      </c>
      <c r="U679" s="27"/>
      <c r="V679" s="28">
        <f t="shared" si="188"/>
        <v>347947.2</v>
      </c>
      <c r="W679" s="16"/>
      <c r="X679" s="11"/>
      <c r="Y679" s="16"/>
      <c r="AA679" s="46">
        <f t="shared" si="193"/>
        <v>31160</v>
      </c>
      <c r="AB679" s="46">
        <f t="shared" si="194"/>
        <v>25970</v>
      </c>
      <c r="AC679" s="46">
        <f t="shared" si="195"/>
        <v>18340</v>
      </c>
      <c r="AD679" s="46">
        <f t="shared" si="196"/>
        <v>4940</v>
      </c>
    </row>
    <row r="680" spans="1:30" x14ac:dyDescent="0.25">
      <c r="A680" s="16"/>
      <c r="B680" s="13">
        <v>673</v>
      </c>
      <c r="C680" s="47">
        <f t="shared" si="189"/>
        <v>43710</v>
      </c>
      <c r="D680" s="48">
        <f t="shared" si="190"/>
        <v>80510</v>
      </c>
      <c r="E680" s="14" t="s">
        <v>2</v>
      </c>
      <c r="F680" s="9">
        <f t="shared" si="197"/>
        <v>0.01</v>
      </c>
      <c r="G680" s="14" t="s">
        <v>3</v>
      </c>
      <c r="H680" s="15">
        <f t="shared" si="191"/>
        <v>953.28</v>
      </c>
      <c r="I680" s="17"/>
      <c r="J680" s="18">
        <f t="shared" si="180"/>
        <v>8586.8499999999985</v>
      </c>
      <c r="K680" s="19" t="str">
        <f t="shared" si="181"/>
        <v>-</v>
      </c>
      <c r="L680" s="20" t="str">
        <f t="shared" si="182"/>
        <v>0</v>
      </c>
      <c r="M680" s="13" t="str">
        <f t="shared" si="183"/>
        <v>=</v>
      </c>
      <c r="N680" s="23">
        <f t="shared" si="184"/>
        <v>0</v>
      </c>
      <c r="O680" s="21"/>
      <c r="P680" s="23">
        <f t="shared" si="185"/>
        <v>0</v>
      </c>
      <c r="Q680" s="10">
        <f t="shared" si="192"/>
        <v>587.24769501850881</v>
      </c>
      <c r="R680" s="24">
        <f t="shared" si="186"/>
        <v>0</v>
      </c>
      <c r="S680" s="25">
        <f>SUM($R$8:R680)</f>
        <v>-2.6014778619154152E-15</v>
      </c>
      <c r="T680" s="26">
        <f t="shared" si="187"/>
        <v>-1.5277118780515061E-12</v>
      </c>
      <c r="U680" s="27"/>
      <c r="V680" s="28">
        <f t="shared" si="188"/>
        <v>347947.2</v>
      </c>
      <c r="W680" s="16"/>
      <c r="X680" s="11"/>
      <c r="Y680" s="16"/>
      <c r="AA680" s="46">
        <f t="shared" si="193"/>
        <v>31160</v>
      </c>
      <c r="AB680" s="46">
        <f t="shared" si="194"/>
        <v>25970</v>
      </c>
      <c r="AC680" s="46">
        <f t="shared" si="195"/>
        <v>18340</v>
      </c>
      <c r="AD680" s="46">
        <f t="shared" si="196"/>
        <v>4940</v>
      </c>
    </row>
    <row r="681" spans="1:30" x14ac:dyDescent="0.25">
      <c r="A681" s="16"/>
      <c r="B681" s="13">
        <v>674</v>
      </c>
      <c r="C681" s="47">
        <f t="shared" si="189"/>
        <v>43711</v>
      </c>
      <c r="D681" s="48">
        <f t="shared" si="190"/>
        <v>80510</v>
      </c>
      <c r="E681" s="14" t="s">
        <v>2</v>
      </c>
      <c r="F681" s="9">
        <f t="shared" si="197"/>
        <v>0.01</v>
      </c>
      <c r="G681" s="14" t="s">
        <v>3</v>
      </c>
      <c r="H681" s="15">
        <f t="shared" si="191"/>
        <v>953.28</v>
      </c>
      <c r="I681" s="17"/>
      <c r="J681" s="18">
        <f t="shared" si="180"/>
        <v>9540.1299999999992</v>
      </c>
      <c r="K681" s="19" t="str">
        <f t="shared" si="181"/>
        <v>-</v>
      </c>
      <c r="L681" s="20" t="str">
        <f t="shared" si="182"/>
        <v>0</v>
      </c>
      <c r="M681" s="13" t="str">
        <f t="shared" si="183"/>
        <v>=</v>
      </c>
      <c r="N681" s="23">
        <f t="shared" si="184"/>
        <v>0</v>
      </c>
      <c r="O681" s="21"/>
      <c r="P681" s="23">
        <f t="shared" si="185"/>
        <v>0</v>
      </c>
      <c r="Q681" s="10">
        <f t="shared" si="192"/>
        <v>587.83494271352731</v>
      </c>
      <c r="R681" s="24">
        <f t="shared" si="186"/>
        <v>0</v>
      </c>
      <c r="S681" s="25">
        <f>SUM($R$8:R681)</f>
        <v>-2.6014778619154152E-15</v>
      </c>
      <c r="T681" s="26">
        <f t="shared" si="187"/>
        <v>-1.5292395899295577E-12</v>
      </c>
      <c r="U681" s="27"/>
      <c r="V681" s="28">
        <f t="shared" si="188"/>
        <v>347947.2</v>
      </c>
      <c r="W681" s="16"/>
      <c r="X681" s="11"/>
      <c r="Y681" s="16"/>
      <c r="AA681" s="46">
        <f t="shared" si="193"/>
        <v>31160</v>
      </c>
      <c r="AB681" s="46">
        <f t="shared" si="194"/>
        <v>25970</v>
      </c>
      <c r="AC681" s="46">
        <f t="shared" si="195"/>
        <v>18340</v>
      </c>
      <c r="AD681" s="46">
        <f t="shared" si="196"/>
        <v>4940</v>
      </c>
    </row>
    <row r="682" spans="1:30" x14ac:dyDescent="0.25">
      <c r="A682" s="16"/>
      <c r="B682" s="13">
        <v>675</v>
      </c>
      <c r="C682" s="47">
        <f t="shared" si="189"/>
        <v>43712</v>
      </c>
      <c r="D682" s="48">
        <f t="shared" si="190"/>
        <v>80510</v>
      </c>
      <c r="E682" s="14" t="s">
        <v>2</v>
      </c>
      <c r="F682" s="9">
        <f t="shared" si="197"/>
        <v>0.01</v>
      </c>
      <c r="G682" s="14" t="s">
        <v>3</v>
      </c>
      <c r="H682" s="15">
        <f t="shared" si="191"/>
        <v>953.28</v>
      </c>
      <c r="I682" s="17"/>
      <c r="J682" s="18">
        <f t="shared" si="180"/>
        <v>10493.41</v>
      </c>
      <c r="K682" s="19" t="str">
        <f t="shared" si="181"/>
        <v>-</v>
      </c>
      <c r="L682" s="20">
        <f t="shared" si="182"/>
        <v>10490</v>
      </c>
      <c r="M682" s="13" t="str">
        <f t="shared" si="183"/>
        <v>=</v>
      </c>
      <c r="N682" s="23">
        <f t="shared" si="184"/>
        <v>3.4099999999998545</v>
      </c>
      <c r="O682" s="21"/>
      <c r="P682" s="23">
        <f t="shared" si="185"/>
        <v>0</v>
      </c>
      <c r="Q682" s="10">
        <f t="shared" si="192"/>
        <v>588.42277765624078</v>
      </c>
      <c r="R682" s="24">
        <f t="shared" si="186"/>
        <v>0</v>
      </c>
      <c r="S682" s="25">
        <f>SUM($R$8:R682)</f>
        <v>-2.6014778619154152E-15</v>
      </c>
      <c r="T682" s="26">
        <f t="shared" si="187"/>
        <v>-1.5307688295194869E-12</v>
      </c>
      <c r="U682" s="27"/>
      <c r="V682" s="28">
        <f t="shared" si="188"/>
        <v>347947.2</v>
      </c>
      <c r="W682" s="16"/>
      <c r="X682" s="11"/>
      <c r="Y682" s="16"/>
      <c r="AA682" s="46">
        <f t="shared" si="193"/>
        <v>41650</v>
      </c>
      <c r="AB682" s="46">
        <f t="shared" si="194"/>
        <v>25970</v>
      </c>
      <c r="AC682" s="46">
        <f t="shared" si="195"/>
        <v>18340</v>
      </c>
      <c r="AD682" s="46">
        <f t="shared" si="196"/>
        <v>4940</v>
      </c>
    </row>
    <row r="683" spans="1:30" x14ac:dyDescent="0.25">
      <c r="A683" s="16"/>
      <c r="B683" s="13">
        <v>676</v>
      </c>
      <c r="C683" s="47">
        <f t="shared" si="189"/>
        <v>43713</v>
      </c>
      <c r="D683" s="48">
        <f t="shared" si="190"/>
        <v>91000</v>
      </c>
      <c r="E683" s="14" t="s">
        <v>2</v>
      </c>
      <c r="F683" s="9">
        <f t="shared" si="197"/>
        <v>0.01</v>
      </c>
      <c r="G683" s="14" t="s">
        <v>3</v>
      </c>
      <c r="H683" s="15">
        <f t="shared" si="191"/>
        <v>1084.405</v>
      </c>
      <c r="I683" s="17"/>
      <c r="J683" s="18">
        <f t="shared" si="180"/>
        <v>1087.8149999999998</v>
      </c>
      <c r="K683" s="19" t="str">
        <f t="shared" si="181"/>
        <v>-</v>
      </c>
      <c r="L683" s="20" t="str">
        <f t="shared" si="182"/>
        <v>0</v>
      </c>
      <c r="M683" s="13" t="str">
        <f t="shared" si="183"/>
        <v>=</v>
      </c>
      <c r="N683" s="23">
        <f t="shared" si="184"/>
        <v>0</v>
      </c>
      <c r="O683" s="21"/>
      <c r="P683" s="23">
        <f t="shared" si="185"/>
        <v>0</v>
      </c>
      <c r="Q683" s="10">
        <f t="shared" si="192"/>
        <v>589.01120043389699</v>
      </c>
      <c r="R683" s="24">
        <f t="shared" si="186"/>
        <v>0</v>
      </c>
      <c r="S683" s="25">
        <f>SUM($R$8:R683)</f>
        <v>-2.6014778619154152E-15</v>
      </c>
      <c r="T683" s="26">
        <f t="shared" si="187"/>
        <v>-1.5322995983490065E-12</v>
      </c>
      <c r="U683" s="27"/>
      <c r="V683" s="28">
        <f t="shared" si="188"/>
        <v>395807.82500000001</v>
      </c>
      <c r="W683" s="16"/>
      <c r="X683" s="11"/>
      <c r="Y683" s="16"/>
      <c r="AA683" s="46">
        <f t="shared" si="193"/>
        <v>41650</v>
      </c>
      <c r="AB683" s="46">
        <f t="shared" si="194"/>
        <v>25970</v>
      </c>
      <c r="AC683" s="46">
        <f t="shared" si="195"/>
        <v>18340</v>
      </c>
      <c r="AD683" s="46">
        <f t="shared" si="196"/>
        <v>4940</v>
      </c>
    </row>
    <row r="684" spans="1:30" x14ac:dyDescent="0.25">
      <c r="A684" s="16"/>
      <c r="B684" s="13">
        <v>677</v>
      </c>
      <c r="C684" s="47">
        <f t="shared" si="189"/>
        <v>43714</v>
      </c>
      <c r="D684" s="48">
        <f t="shared" si="190"/>
        <v>91000</v>
      </c>
      <c r="E684" s="14" t="s">
        <v>2</v>
      </c>
      <c r="F684" s="9">
        <f t="shared" si="197"/>
        <v>0.01</v>
      </c>
      <c r="G684" s="14" t="s">
        <v>3</v>
      </c>
      <c r="H684" s="15">
        <f t="shared" si="191"/>
        <v>1084.405</v>
      </c>
      <c r="I684" s="17"/>
      <c r="J684" s="18">
        <f t="shared" si="180"/>
        <v>2172.2199999999998</v>
      </c>
      <c r="K684" s="19" t="str">
        <f t="shared" si="181"/>
        <v>-</v>
      </c>
      <c r="L684" s="20" t="str">
        <f t="shared" si="182"/>
        <v>0</v>
      </c>
      <c r="M684" s="13" t="str">
        <f t="shared" si="183"/>
        <v>=</v>
      </c>
      <c r="N684" s="23">
        <f t="shared" si="184"/>
        <v>0</v>
      </c>
      <c r="O684" s="21"/>
      <c r="P684" s="23">
        <f t="shared" si="185"/>
        <v>0</v>
      </c>
      <c r="Q684" s="10">
        <f t="shared" si="192"/>
        <v>589.60021163433089</v>
      </c>
      <c r="R684" s="24">
        <f t="shared" si="186"/>
        <v>0</v>
      </c>
      <c r="S684" s="25">
        <f>SUM($R$8:R684)</f>
        <v>-2.6014778619154152E-15</v>
      </c>
      <c r="T684" s="26">
        <f t="shared" si="187"/>
        <v>-1.5338318979473554E-12</v>
      </c>
      <c r="U684" s="27"/>
      <c r="V684" s="28">
        <f t="shared" si="188"/>
        <v>395807.82500000001</v>
      </c>
      <c r="W684" s="16"/>
      <c r="X684" s="11"/>
      <c r="Y684" s="16"/>
      <c r="AA684" s="46">
        <f t="shared" si="193"/>
        <v>41650</v>
      </c>
      <c r="AB684" s="46">
        <f t="shared" si="194"/>
        <v>25970</v>
      </c>
      <c r="AC684" s="46">
        <f t="shared" si="195"/>
        <v>18340</v>
      </c>
      <c r="AD684" s="46">
        <f t="shared" si="196"/>
        <v>4940</v>
      </c>
    </row>
    <row r="685" spans="1:30" x14ac:dyDescent="0.25">
      <c r="A685" s="16"/>
      <c r="B685" s="13">
        <v>678</v>
      </c>
      <c r="C685" s="47">
        <f t="shared" si="189"/>
        <v>43715</v>
      </c>
      <c r="D685" s="48">
        <f t="shared" si="190"/>
        <v>91000</v>
      </c>
      <c r="E685" s="14" t="s">
        <v>2</v>
      </c>
      <c r="F685" s="9">
        <f t="shared" si="197"/>
        <v>0.01</v>
      </c>
      <c r="G685" s="14" t="s">
        <v>3</v>
      </c>
      <c r="H685" s="15">
        <f t="shared" si="191"/>
        <v>1084.405</v>
      </c>
      <c r="I685" s="17"/>
      <c r="J685" s="18">
        <f t="shared" si="180"/>
        <v>3256.625</v>
      </c>
      <c r="K685" s="19" t="str">
        <f t="shared" si="181"/>
        <v>-</v>
      </c>
      <c r="L685" s="20" t="str">
        <f t="shared" si="182"/>
        <v>0</v>
      </c>
      <c r="M685" s="13" t="str">
        <f t="shared" si="183"/>
        <v>=</v>
      </c>
      <c r="N685" s="23">
        <f t="shared" si="184"/>
        <v>0</v>
      </c>
      <c r="O685" s="21"/>
      <c r="P685" s="23">
        <f t="shared" si="185"/>
        <v>0</v>
      </c>
      <c r="Q685" s="10">
        <f t="shared" si="192"/>
        <v>590.18981184596521</v>
      </c>
      <c r="R685" s="24">
        <f t="shared" si="186"/>
        <v>0</v>
      </c>
      <c r="S685" s="25">
        <f>SUM($R$8:R685)</f>
        <v>-2.6014778619154152E-15</v>
      </c>
      <c r="T685" s="26">
        <f t="shared" si="187"/>
        <v>-1.5353657298453028E-12</v>
      </c>
      <c r="U685" s="27"/>
      <c r="V685" s="28">
        <f t="shared" si="188"/>
        <v>395807.82500000001</v>
      </c>
      <c r="W685" s="16"/>
      <c r="X685" s="11"/>
      <c r="Y685" s="16"/>
      <c r="AA685" s="46">
        <f t="shared" si="193"/>
        <v>41650</v>
      </c>
      <c r="AB685" s="46">
        <f t="shared" si="194"/>
        <v>25970</v>
      </c>
      <c r="AC685" s="46">
        <f t="shared" si="195"/>
        <v>18340</v>
      </c>
      <c r="AD685" s="46">
        <f t="shared" si="196"/>
        <v>4940</v>
      </c>
    </row>
    <row r="686" spans="1:30" x14ac:dyDescent="0.25">
      <c r="A686" s="16"/>
      <c r="B686" s="13">
        <v>679</v>
      </c>
      <c r="C686" s="47">
        <f t="shared" si="189"/>
        <v>43716</v>
      </c>
      <c r="D686" s="48">
        <f t="shared" si="190"/>
        <v>91000</v>
      </c>
      <c r="E686" s="14" t="s">
        <v>2</v>
      </c>
      <c r="F686" s="9">
        <f t="shared" si="197"/>
        <v>0.01</v>
      </c>
      <c r="G686" s="14" t="s">
        <v>3</v>
      </c>
      <c r="H686" s="15">
        <f t="shared" si="191"/>
        <v>1084.405</v>
      </c>
      <c r="I686" s="17"/>
      <c r="J686" s="18">
        <f t="shared" si="180"/>
        <v>4341.03</v>
      </c>
      <c r="K686" s="19" t="str">
        <f t="shared" si="181"/>
        <v>-</v>
      </c>
      <c r="L686" s="20" t="str">
        <f t="shared" si="182"/>
        <v>0</v>
      </c>
      <c r="M686" s="13" t="str">
        <f t="shared" si="183"/>
        <v>=</v>
      </c>
      <c r="N686" s="23">
        <f t="shared" si="184"/>
        <v>0</v>
      </c>
      <c r="O686" s="21"/>
      <c r="P686" s="23">
        <f t="shared" si="185"/>
        <v>0</v>
      </c>
      <c r="Q686" s="10">
        <f t="shared" si="192"/>
        <v>590.78000165781123</v>
      </c>
      <c r="R686" s="24">
        <f t="shared" si="186"/>
        <v>0</v>
      </c>
      <c r="S686" s="25">
        <f>SUM($R$8:R686)</f>
        <v>-2.6014778619154152E-15</v>
      </c>
      <c r="T686" s="26">
        <f t="shared" si="187"/>
        <v>-1.5369010955751482E-12</v>
      </c>
      <c r="U686" s="27"/>
      <c r="V686" s="28">
        <f t="shared" si="188"/>
        <v>395807.82500000001</v>
      </c>
      <c r="W686" s="16"/>
      <c r="X686" s="11"/>
      <c r="Y686" s="16"/>
      <c r="AA686" s="46">
        <f t="shared" si="193"/>
        <v>41650</v>
      </c>
      <c r="AB686" s="46">
        <f t="shared" si="194"/>
        <v>25970</v>
      </c>
      <c r="AC686" s="46">
        <f t="shared" si="195"/>
        <v>18340</v>
      </c>
      <c r="AD686" s="46">
        <f t="shared" si="196"/>
        <v>4940</v>
      </c>
    </row>
    <row r="687" spans="1:30" x14ac:dyDescent="0.25">
      <c r="A687" s="16"/>
      <c r="B687" s="13">
        <v>680</v>
      </c>
      <c r="C687" s="47">
        <f t="shared" si="189"/>
        <v>43717</v>
      </c>
      <c r="D687" s="48">
        <f t="shared" si="190"/>
        <v>91000</v>
      </c>
      <c r="E687" s="14" t="s">
        <v>2</v>
      </c>
      <c r="F687" s="9">
        <f t="shared" si="197"/>
        <v>0.01</v>
      </c>
      <c r="G687" s="14" t="s">
        <v>3</v>
      </c>
      <c r="H687" s="15">
        <f t="shared" si="191"/>
        <v>1084.405</v>
      </c>
      <c r="I687" s="17"/>
      <c r="J687" s="18">
        <f t="shared" si="180"/>
        <v>5425.4349999999995</v>
      </c>
      <c r="K687" s="19" t="str">
        <f t="shared" si="181"/>
        <v>-</v>
      </c>
      <c r="L687" s="20" t="str">
        <f t="shared" si="182"/>
        <v>0</v>
      </c>
      <c r="M687" s="13" t="str">
        <f t="shared" si="183"/>
        <v>=</v>
      </c>
      <c r="N687" s="23">
        <f t="shared" si="184"/>
        <v>0</v>
      </c>
      <c r="O687" s="21"/>
      <c r="P687" s="23">
        <f t="shared" si="185"/>
        <v>0</v>
      </c>
      <c r="Q687" s="10">
        <f t="shared" si="192"/>
        <v>591.370781659469</v>
      </c>
      <c r="R687" s="24">
        <f t="shared" si="186"/>
        <v>0</v>
      </c>
      <c r="S687" s="25">
        <f>SUM($R$8:R687)</f>
        <v>-2.6014778619154152E-15</v>
      </c>
      <c r="T687" s="26">
        <f t="shared" si="187"/>
        <v>-1.5384379966707234E-12</v>
      </c>
      <c r="U687" s="27"/>
      <c r="V687" s="28">
        <f t="shared" si="188"/>
        <v>395807.82500000001</v>
      </c>
      <c r="W687" s="16"/>
      <c r="X687" s="11"/>
      <c r="Y687" s="16"/>
      <c r="AA687" s="46">
        <f t="shared" si="193"/>
        <v>41650</v>
      </c>
      <c r="AB687" s="46">
        <f t="shared" si="194"/>
        <v>25970</v>
      </c>
      <c r="AC687" s="46">
        <f t="shared" si="195"/>
        <v>18340</v>
      </c>
      <c r="AD687" s="46">
        <f t="shared" si="196"/>
        <v>4940</v>
      </c>
    </row>
    <row r="688" spans="1:30" x14ac:dyDescent="0.25">
      <c r="A688" s="16"/>
      <c r="B688" s="13">
        <v>681</v>
      </c>
      <c r="C688" s="47">
        <f t="shared" si="189"/>
        <v>43718</v>
      </c>
      <c r="D688" s="48">
        <f t="shared" si="190"/>
        <v>91000</v>
      </c>
      <c r="E688" s="14" t="s">
        <v>2</v>
      </c>
      <c r="F688" s="9">
        <f t="shared" si="197"/>
        <v>0.01</v>
      </c>
      <c r="G688" s="14" t="s">
        <v>3</v>
      </c>
      <c r="H688" s="15">
        <f t="shared" si="191"/>
        <v>1084.405</v>
      </c>
      <c r="I688" s="17"/>
      <c r="J688" s="18">
        <f t="shared" si="180"/>
        <v>6509.8399999999992</v>
      </c>
      <c r="K688" s="19" t="str">
        <f t="shared" si="181"/>
        <v>-</v>
      </c>
      <c r="L688" s="20" t="str">
        <f t="shared" si="182"/>
        <v>0</v>
      </c>
      <c r="M688" s="13" t="str">
        <f t="shared" si="183"/>
        <v>=</v>
      </c>
      <c r="N688" s="23">
        <f t="shared" si="184"/>
        <v>0</v>
      </c>
      <c r="O688" s="21"/>
      <c r="P688" s="23">
        <f t="shared" si="185"/>
        <v>0</v>
      </c>
      <c r="Q688" s="10">
        <f t="shared" si="192"/>
        <v>591.96215244112852</v>
      </c>
      <c r="R688" s="24">
        <f t="shared" si="186"/>
        <v>0</v>
      </c>
      <c r="S688" s="25">
        <f>SUM($R$8:R688)</f>
        <v>-2.6014778619154152E-15</v>
      </c>
      <c r="T688" s="26">
        <f t="shared" si="187"/>
        <v>-1.5399764346673941E-12</v>
      </c>
      <c r="U688" s="27"/>
      <c r="V688" s="28">
        <f t="shared" si="188"/>
        <v>395807.82500000001</v>
      </c>
      <c r="W688" s="16"/>
      <c r="X688" s="11"/>
      <c r="Y688" s="16"/>
      <c r="AA688" s="46">
        <f t="shared" si="193"/>
        <v>41650</v>
      </c>
      <c r="AB688" s="46">
        <f t="shared" si="194"/>
        <v>25970</v>
      </c>
      <c r="AC688" s="46">
        <f t="shared" si="195"/>
        <v>18340</v>
      </c>
      <c r="AD688" s="46">
        <f t="shared" si="196"/>
        <v>4940</v>
      </c>
    </row>
    <row r="689" spans="1:30" x14ac:dyDescent="0.25">
      <c r="A689" s="16"/>
      <c r="B689" s="13">
        <v>682</v>
      </c>
      <c r="C689" s="47">
        <f t="shared" si="189"/>
        <v>43719</v>
      </c>
      <c r="D689" s="48">
        <f t="shared" si="190"/>
        <v>91000</v>
      </c>
      <c r="E689" s="14" t="s">
        <v>2</v>
      </c>
      <c r="F689" s="9">
        <f t="shared" si="197"/>
        <v>0.01</v>
      </c>
      <c r="G689" s="14" t="s">
        <v>3</v>
      </c>
      <c r="H689" s="15">
        <f t="shared" si="191"/>
        <v>1084.405</v>
      </c>
      <c r="I689" s="17"/>
      <c r="J689" s="18">
        <f t="shared" si="180"/>
        <v>7594.244999999999</v>
      </c>
      <c r="K689" s="19" t="str">
        <f t="shared" si="181"/>
        <v>-</v>
      </c>
      <c r="L689" s="20" t="str">
        <f t="shared" si="182"/>
        <v>0</v>
      </c>
      <c r="M689" s="13" t="str">
        <f t="shared" si="183"/>
        <v>=</v>
      </c>
      <c r="N689" s="23">
        <f t="shared" si="184"/>
        <v>0</v>
      </c>
      <c r="O689" s="21"/>
      <c r="P689" s="23">
        <f t="shared" si="185"/>
        <v>0</v>
      </c>
      <c r="Q689" s="10">
        <f t="shared" si="192"/>
        <v>592.55411459356969</v>
      </c>
      <c r="R689" s="24">
        <f t="shared" si="186"/>
        <v>0</v>
      </c>
      <c r="S689" s="25">
        <f>SUM($R$8:R689)</f>
        <v>-2.6014778619154152E-15</v>
      </c>
      <c r="T689" s="26">
        <f t="shared" si="187"/>
        <v>-1.5415164111020616E-12</v>
      </c>
      <c r="U689" s="27"/>
      <c r="V689" s="28">
        <f t="shared" si="188"/>
        <v>395807.82500000001</v>
      </c>
      <c r="W689" s="16"/>
      <c r="X689" s="11"/>
      <c r="Y689" s="16"/>
      <c r="AA689" s="46">
        <f t="shared" si="193"/>
        <v>41650</v>
      </c>
      <c r="AB689" s="46">
        <f t="shared" si="194"/>
        <v>25970</v>
      </c>
      <c r="AC689" s="46">
        <f t="shared" si="195"/>
        <v>18340</v>
      </c>
      <c r="AD689" s="46">
        <f t="shared" si="196"/>
        <v>4940</v>
      </c>
    </row>
    <row r="690" spans="1:30" x14ac:dyDescent="0.25">
      <c r="A690" s="16"/>
      <c r="B690" s="13">
        <v>683</v>
      </c>
      <c r="C690" s="47">
        <f t="shared" si="189"/>
        <v>43720</v>
      </c>
      <c r="D690" s="48">
        <f t="shared" si="190"/>
        <v>91000</v>
      </c>
      <c r="E690" s="14" t="s">
        <v>2</v>
      </c>
      <c r="F690" s="9">
        <f t="shared" si="197"/>
        <v>0.01</v>
      </c>
      <c r="G690" s="14" t="s">
        <v>3</v>
      </c>
      <c r="H690" s="15">
        <f t="shared" si="191"/>
        <v>1084.405</v>
      </c>
      <c r="I690" s="17"/>
      <c r="J690" s="18">
        <f t="shared" si="180"/>
        <v>8678.65</v>
      </c>
      <c r="K690" s="19" t="str">
        <f t="shared" si="181"/>
        <v>-</v>
      </c>
      <c r="L690" s="20" t="str">
        <f t="shared" si="182"/>
        <v>0</v>
      </c>
      <c r="M690" s="13" t="str">
        <f t="shared" si="183"/>
        <v>=</v>
      </c>
      <c r="N690" s="23">
        <f t="shared" si="184"/>
        <v>0</v>
      </c>
      <c r="O690" s="21"/>
      <c r="P690" s="23">
        <f t="shared" si="185"/>
        <v>0</v>
      </c>
      <c r="Q690" s="10">
        <f t="shared" si="192"/>
        <v>593.14666870816325</v>
      </c>
      <c r="R690" s="24">
        <f t="shared" si="186"/>
        <v>0</v>
      </c>
      <c r="S690" s="25">
        <f>SUM($R$8:R690)</f>
        <v>-2.6014778619154152E-15</v>
      </c>
      <c r="T690" s="26">
        <f t="shared" si="187"/>
        <v>-1.5430579275131636E-12</v>
      </c>
      <c r="U690" s="27"/>
      <c r="V690" s="28">
        <f t="shared" si="188"/>
        <v>395807.82500000001</v>
      </c>
      <c r="W690" s="16"/>
      <c r="X690" s="11"/>
      <c r="Y690" s="16"/>
      <c r="AA690" s="46">
        <f t="shared" si="193"/>
        <v>41650</v>
      </c>
      <c r="AB690" s="46">
        <f t="shared" si="194"/>
        <v>25970</v>
      </c>
      <c r="AC690" s="46">
        <f t="shared" si="195"/>
        <v>18340</v>
      </c>
      <c r="AD690" s="46">
        <f t="shared" si="196"/>
        <v>4940</v>
      </c>
    </row>
    <row r="691" spans="1:30" x14ac:dyDescent="0.25">
      <c r="A691" s="16"/>
      <c r="B691" s="13">
        <v>684</v>
      </c>
      <c r="C691" s="47">
        <f t="shared" si="189"/>
        <v>43721</v>
      </c>
      <c r="D691" s="48">
        <f t="shared" si="190"/>
        <v>91000</v>
      </c>
      <c r="E691" s="14" t="s">
        <v>2</v>
      </c>
      <c r="F691" s="9">
        <f t="shared" si="197"/>
        <v>0.01</v>
      </c>
      <c r="G691" s="14" t="s">
        <v>3</v>
      </c>
      <c r="H691" s="15">
        <f t="shared" si="191"/>
        <v>1084.405</v>
      </c>
      <c r="I691" s="17"/>
      <c r="J691" s="18">
        <f t="shared" si="180"/>
        <v>9763.0550000000003</v>
      </c>
      <c r="K691" s="19" t="str">
        <f t="shared" si="181"/>
        <v>-</v>
      </c>
      <c r="L691" s="20" t="str">
        <f t="shared" si="182"/>
        <v>0</v>
      </c>
      <c r="M691" s="13" t="str">
        <f t="shared" si="183"/>
        <v>=</v>
      </c>
      <c r="N691" s="23">
        <f t="shared" si="184"/>
        <v>0</v>
      </c>
      <c r="O691" s="21"/>
      <c r="P691" s="23">
        <f t="shared" si="185"/>
        <v>0</v>
      </c>
      <c r="Q691" s="10">
        <f t="shared" si="192"/>
        <v>593.73981537687143</v>
      </c>
      <c r="R691" s="24">
        <f t="shared" si="186"/>
        <v>0</v>
      </c>
      <c r="S691" s="25">
        <f>SUM($R$8:R691)</f>
        <v>-2.6014778619154152E-15</v>
      </c>
      <c r="T691" s="26">
        <f t="shared" si="187"/>
        <v>-1.5446009854406768E-12</v>
      </c>
      <c r="U691" s="27"/>
      <c r="V691" s="28">
        <f t="shared" si="188"/>
        <v>395807.82500000001</v>
      </c>
      <c r="W691" s="16"/>
      <c r="X691" s="11"/>
      <c r="Y691" s="16"/>
      <c r="AA691" s="46">
        <f t="shared" si="193"/>
        <v>41650</v>
      </c>
      <c r="AB691" s="46">
        <f t="shared" si="194"/>
        <v>25970</v>
      </c>
      <c r="AC691" s="46">
        <f t="shared" si="195"/>
        <v>18340</v>
      </c>
      <c r="AD691" s="46">
        <f t="shared" si="196"/>
        <v>4940</v>
      </c>
    </row>
    <row r="692" spans="1:30" x14ac:dyDescent="0.25">
      <c r="A692" s="16"/>
      <c r="B692" s="13">
        <v>685</v>
      </c>
      <c r="C692" s="47">
        <f t="shared" si="189"/>
        <v>43722</v>
      </c>
      <c r="D692" s="48">
        <f t="shared" si="190"/>
        <v>91000</v>
      </c>
      <c r="E692" s="14" t="s">
        <v>2</v>
      </c>
      <c r="F692" s="9">
        <f t="shared" si="197"/>
        <v>0.01</v>
      </c>
      <c r="G692" s="14" t="s">
        <v>3</v>
      </c>
      <c r="H692" s="15">
        <f t="shared" si="191"/>
        <v>1084.405</v>
      </c>
      <c r="I692" s="17"/>
      <c r="J692" s="18">
        <f t="shared" si="180"/>
        <v>10847.460000000001</v>
      </c>
      <c r="K692" s="19" t="str">
        <f t="shared" si="181"/>
        <v>-</v>
      </c>
      <c r="L692" s="20">
        <f t="shared" si="182"/>
        <v>10840</v>
      </c>
      <c r="M692" s="13" t="str">
        <f t="shared" si="183"/>
        <v>=</v>
      </c>
      <c r="N692" s="23">
        <f t="shared" si="184"/>
        <v>7.4600000000009459</v>
      </c>
      <c r="O692" s="21"/>
      <c r="P692" s="23">
        <f t="shared" si="185"/>
        <v>0</v>
      </c>
      <c r="Q692" s="10">
        <f t="shared" si="192"/>
        <v>594.33355519224835</v>
      </c>
      <c r="R692" s="24">
        <f t="shared" si="186"/>
        <v>0</v>
      </c>
      <c r="S692" s="25">
        <f>SUM($R$8:R692)</f>
        <v>-2.6014778619154152E-15</v>
      </c>
      <c r="T692" s="26">
        <f t="shared" si="187"/>
        <v>-1.5461455864261177E-12</v>
      </c>
      <c r="U692" s="27"/>
      <c r="V692" s="28">
        <f t="shared" si="188"/>
        <v>395807.82500000001</v>
      </c>
      <c r="W692" s="16"/>
      <c r="X692" s="11"/>
      <c r="Y692" s="16"/>
      <c r="AA692" s="46">
        <f t="shared" si="193"/>
        <v>52490</v>
      </c>
      <c r="AB692" s="46">
        <f t="shared" si="194"/>
        <v>25970</v>
      </c>
      <c r="AC692" s="46">
        <f t="shared" si="195"/>
        <v>18340</v>
      </c>
      <c r="AD692" s="46">
        <f t="shared" si="196"/>
        <v>4940</v>
      </c>
    </row>
    <row r="693" spans="1:30" x14ac:dyDescent="0.25">
      <c r="A693" s="16"/>
      <c r="B693" s="13">
        <v>686</v>
      </c>
      <c r="C693" s="47">
        <f t="shared" si="189"/>
        <v>43723</v>
      </c>
      <c r="D693" s="48">
        <f t="shared" si="190"/>
        <v>101840</v>
      </c>
      <c r="E693" s="14" t="s">
        <v>2</v>
      </c>
      <c r="F693" s="9">
        <f t="shared" si="197"/>
        <v>0.01</v>
      </c>
      <c r="G693" s="14" t="s">
        <v>3</v>
      </c>
      <c r="H693" s="15">
        <f t="shared" si="191"/>
        <v>1219.905</v>
      </c>
      <c r="I693" s="17"/>
      <c r="J693" s="18">
        <f t="shared" si="180"/>
        <v>1227.3650000000009</v>
      </c>
      <c r="K693" s="19" t="str">
        <f t="shared" si="181"/>
        <v>-</v>
      </c>
      <c r="L693" s="20" t="str">
        <f t="shared" si="182"/>
        <v>0</v>
      </c>
      <c r="M693" s="13" t="str">
        <f t="shared" si="183"/>
        <v>=</v>
      </c>
      <c r="N693" s="23">
        <f t="shared" si="184"/>
        <v>0</v>
      </c>
      <c r="O693" s="21"/>
      <c r="P693" s="23">
        <f t="shared" si="185"/>
        <v>0</v>
      </c>
      <c r="Q693" s="10">
        <f t="shared" si="192"/>
        <v>594.92788874744065</v>
      </c>
      <c r="R693" s="24">
        <f t="shared" si="186"/>
        <v>0</v>
      </c>
      <c r="S693" s="25">
        <f>SUM($R$8:R693)</f>
        <v>-2.6014778619154152E-15</v>
      </c>
      <c r="T693" s="26">
        <f t="shared" si="187"/>
        <v>-1.5476917320125438E-12</v>
      </c>
      <c r="U693" s="27"/>
      <c r="V693" s="28">
        <f t="shared" si="188"/>
        <v>445265.32500000001</v>
      </c>
      <c r="W693" s="16"/>
      <c r="X693" s="11"/>
      <c r="Y693" s="16"/>
      <c r="AA693" s="46">
        <f t="shared" si="193"/>
        <v>52490</v>
      </c>
      <c r="AB693" s="46">
        <f t="shared" si="194"/>
        <v>25970</v>
      </c>
      <c r="AC693" s="46">
        <f t="shared" si="195"/>
        <v>18340</v>
      </c>
      <c r="AD693" s="46">
        <f t="shared" si="196"/>
        <v>4940</v>
      </c>
    </row>
    <row r="694" spans="1:30" x14ac:dyDescent="0.25">
      <c r="A694" s="16"/>
      <c r="B694" s="13">
        <v>687</v>
      </c>
      <c r="C694" s="47">
        <f t="shared" si="189"/>
        <v>43724</v>
      </c>
      <c r="D694" s="48">
        <f t="shared" si="190"/>
        <v>101840</v>
      </c>
      <c r="E694" s="14" t="s">
        <v>2</v>
      </c>
      <c r="F694" s="9">
        <f t="shared" si="197"/>
        <v>0.01</v>
      </c>
      <c r="G694" s="14" t="s">
        <v>3</v>
      </c>
      <c r="H694" s="15">
        <f t="shared" si="191"/>
        <v>1219.905</v>
      </c>
      <c r="I694" s="17"/>
      <c r="J694" s="18">
        <f t="shared" si="180"/>
        <v>2447.2700000000009</v>
      </c>
      <c r="K694" s="19" t="str">
        <f t="shared" si="181"/>
        <v>-</v>
      </c>
      <c r="L694" s="20" t="str">
        <f t="shared" si="182"/>
        <v>0</v>
      </c>
      <c r="M694" s="13" t="str">
        <f t="shared" si="183"/>
        <v>=</v>
      </c>
      <c r="N694" s="23">
        <f t="shared" si="184"/>
        <v>0</v>
      </c>
      <c r="O694" s="21"/>
      <c r="P694" s="23">
        <f t="shared" si="185"/>
        <v>0</v>
      </c>
      <c r="Q694" s="10">
        <f t="shared" si="192"/>
        <v>595.52281663618805</v>
      </c>
      <c r="R694" s="24">
        <f t="shared" si="186"/>
        <v>0</v>
      </c>
      <c r="S694" s="25">
        <f>SUM($R$8:R694)</f>
        <v>-2.6014778619154152E-15</v>
      </c>
      <c r="T694" s="26">
        <f t="shared" si="187"/>
        <v>-1.5492394237445564E-12</v>
      </c>
      <c r="U694" s="27"/>
      <c r="V694" s="28">
        <f t="shared" si="188"/>
        <v>445265.32500000001</v>
      </c>
      <c r="W694" s="16"/>
      <c r="X694" s="11"/>
      <c r="Y694" s="16"/>
      <c r="AA694" s="46">
        <f t="shared" si="193"/>
        <v>52490</v>
      </c>
      <c r="AB694" s="46">
        <f t="shared" si="194"/>
        <v>25970</v>
      </c>
      <c r="AC694" s="46">
        <f t="shared" si="195"/>
        <v>18340</v>
      </c>
      <c r="AD694" s="46">
        <f t="shared" si="196"/>
        <v>4940</v>
      </c>
    </row>
    <row r="695" spans="1:30" x14ac:dyDescent="0.25">
      <c r="A695" s="16"/>
      <c r="B695" s="13">
        <v>688</v>
      </c>
      <c r="C695" s="47">
        <f t="shared" si="189"/>
        <v>43725</v>
      </c>
      <c r="D695" s="48">
        <f t="shared" si="190"/>
        <v>101840</v>
      </c>
      <c r="E695" s="14" t="s">
        <v>2</v>
      </c>
      <c r="F695" s="9">
        <f t="shared" si="197"/>
        <v>0.01</v>
      </c>
      <c r="G695" s="14" t="s">
        <v>3</v>
      </c>
      <c r="H695" s="15">
        <f t="shared" si="191"/>
        <v>1219.905</v>
      </c>
      <c r="I695" s="17"/>
      <c r="J695" s="18">
        <f t="shared" si="180"/>
        <v>3667.1750000000011</v>
      </c>
      <c r="K695" s="19" t="str">
        <f t="shared" si="181"/>
        <v>-</v>
      </c>
      <c r="L695" s="20" t="str">
        <f t="shared" si="182"/>
        <v>0</v>
      </c>
      <c r="M695" s="13" t="str">
        <f t="shared" si="183"/>
        <v>=</v>
      </c>
      <c r="N695" s="23">
        <f t="shared" si="184"/>
        <v>0</v>
      </c>
      <c r="O695" s="21"/>
      <c r="P695" s="23">
        <f t="shared" si="185"/>
        <v>0</v>
      </c>
      <c r="Q695" s="10">
        <f t="shared" si="192"/>
        <v>596.11833945282422</v>
      </c>
      <c r="R695" s="24">
        <f t="shared" si="186"/>
        <v>0</v>
      </c>
      <c r="S695" s="25">
        <f>SUM($R$8:R695)</f>
        <v>-2.6014778619154152E-15</v>
      </c>
      <c r="T695" s="26">
        <f t="shared" si="187"/>
        <v>-1.5507886631683009E-12</v>
      </c>
      <c r="U695" s="27"/>
      <c r="V695" s="28">
        <f t="shared" si="188"/>
        <v>445265.32500000001</v>
      </c>
      <c r="W695" s="16"/>
      <c r="X695" s="11"/>
      <c r="Y695" s="16"/>
      <c r="AA695" s="46">
        <f t="shared" si="193"/>
        <v>52490</v>
      </c>
      <c r="AB695" s="46">
        <f t="shared" si="194"/>
        <v>25970</v>
      </c>
      <c r="AC695" s="46">
        <f t="shared" si="195"/>
        <v>18340</v>
      </c>
      <c r="AD695" s="46">
        <f t="shared" si="196"/>
        <v>4940</v>
      </c>
    </row>
    <row r="696" spans="1:30" x14ac:dyDescent="0.25">
      <c r="A696" s="16"/>
      <c r="B696" s="13">
        <v>689</v>
      </c>
      <c r="C696" s="47">
        <f t="shared" si="189"/>
        <v>43726</v>
      </c>
      <c r="D696" s="48">
        <f t="shared" si="190"/>
        <v>101840</v>
      </c>
      <c r="E696" s="14" t="s">
        <v>2</v>
      </c>
      <c r="F696" s="9">
        <f t="shared" si="197"/>
        <v>0.01</v>
      </c>
      <c r="G696" s="14" t="s">
        <v>3</v>
      </c>
      <c r="H696" s="15">
        <f t="shared" si="191"/>
        <v>1219.905</v>
      </c>
      <c r="I696" s="17"/>
      <c r="J696" s="18">
        <f t="shared" si="180"/>
        <v>4887.0800000000008</v>
      </c>
      <c r="K696" s="19" t="str">
        <f t="shared" si="181"/>
        <v>-</v>
      </c>
      <c r="L696" s="20" t="str">
        <f t="shared" si="182"/>
        <v>0</v>
      </c>
      <c r="M696" s="13" t="str">
        <f t="shared" si="183"/>
        <v>=</v>
      </c>
      <c r="N696" s="23">
        <f t="shared" si="184"/>
        <v>0</v>
      </c>
      <c r="O696" s="21"/>
      <c r="P696" s="23">
        <f t="shared" si="185"/>
        <v>0</v>
      </c>
      <c r="Q696" s="10">
        <f t="shared" si="192"/>
        <v>596.71445779227702</v>
      </c>
      <c r="R696" s="24">
        <f t="shared" si="186"/>
        <v>0</v>
      </c>
      <c r="S696" s="25">
        <f>SUM($R$8:R696)</f>
        <v>-2.6014778619154152E-15</v>
      </c>
      <c r="T696" s="26">
        <f t="shared" si="187"/>
        <v>-1.5523394518314691E-12</v>
      </c>
      <c r="U696" s="27"/>
      <c r="V696" s="28">
        <f t="shared" si="188"/>
        <v>445265.32500000001</v>
      </c>
      <c r="W696" s="16"/>
      <c r="X696" s="11"/>
      <c r="Y696" s="16"/>
      <c r="AA696" s="46">
        <f t="shared" si="193"/>
        <v>52490</v>
      </c>
      <c r="AB696" s="46">
        <f t="shared" si="194"/>
        <v>25970</v>
      </c>
      <c r="AC696" s="46">
        <f t="shared" si="195"/>
        <v>18340</v>
      </c>
      <c r="AD696" s="46">
        <f t="shared" si="196"/>
        <v>4940</v>
      </c>
    </row>
    <row r="697" spans="1:30" x14ac:dyDescent="0.25">
      <c r="A697" s="16"/>
      <c r="B697" s="13">
        <v>690</v>
      </c>
      <c r="C697" s="47">
        <f t="shared" si="189"/>
        <v>43727</v>
      </c>
      <c r="D697" s="48">
        <f t="shared" si="190"/>
        <v>101840</v>
      </c>
      <c r="E697" s="14" t="s">
        <v>2</v>
      </c>
      <c r="F697" s="9">
        <f t="shared" si="197"/>
        <v>0.01</v>
      </c>
      <c r="G697" s="14" t="s">
        <v>3</v>
      </c>
      <c r="H697" s="15">
        <f t="shared" si="191"/>
        <v>1219.905</v>
      </c>
      <c r="I697" s="17"/>
      <c r="J697" s="18">
        <f t="shared" si="180"/>
        <v>6106.9850000000006</v>
      </c>
      <c r="K697" s="19" t="str">
        <f t="shared" si="181"/>
        <v>-</v>
      </c>
      <c r="L697" s="20" t="str">
        <f t="shared" si="182"/>
        <v>0</v>
      </c>
      <c r="M697" s="13" t="str">
        <f t="shared" si="183"/>
        <v>=</v>
      </c>
      <c r="N697" s="23">
        <f t="shared" si="184"/>
        <v>0</v>
      </c>
      <c r="O697" s="21"/>
      <c r="P697" s="23">
        <f t="shared" si="185"/>
        <v>0</v>
      </c>
      <c r="Q697" s="10">
        <f t="shared" si="192"/>
        <v>597.31117225006926</v>
      </c>
      <c r="R697" s="24">
        <f t="shared" si="186"/>
        <v>0</v>
      </c>
      <c r="S697" s="25">
        <f>SUM($R$8:R697)</f>
        <v>-2.6014778619154152E-15</v>
      </c>
      <c r="T697" s="26">
        <f t="shared" si="187"/>
        <v>-1.5538917912833005E-12</v>
      </c>
      <c r="U697" s="27"/>
      <c r="V697" s="28">
        <f t="shared" si="188"/>
        <v>445265.32500000001</v>
      </c>
      <c r="W697" s="16"/>
      <c r="X697" s="11"/>
      <c r="Y697" s="16"/>
      <c r="AA697" s="46">
        <f t="shared" si="193"/>
        <v>52490</v>
      </c>
      <c r="AB697" s="46">
        <f t="shared" si="194"/>
        <v>25970</v>
      </c>
      <c r="AC697" s="46">
        <f t="shared" si="195"/>
        <v>18340</v>
      </c>
      <c r="AD697" s="46">
        <f t="shared" si="196"/>
        <v>4940</v>
      </c>
    </row>
    <row r="698" spans="1:30" x14ac:dyDescent="0.25">
      <c r="A698" s="16"/>
      <c r="B698" s="13">
        <v>691</v>
      </c>
      <c r="C698" s="47">
        <f t="shared" si="189"/>
        <v>43728</v>
      </c>
      <c r="D698" s="48">
        <f t="shared" si="190"/>
        <v>101840</v>
      </c>
      <c r="E698" s="14" t="s">
        <v>2</v>
      </c>
      <c r="F698" s="9">
        <f t="shared" si="197"/>
        <v>0.01</v>
      </c>
      <c r="G698" s="14" t="s">
        <v>3</v>
      </c>
      <c r="H698" s="15">
        <f t="shared" si="191"/>
        <v>1219.905</v>
      </c>
      <c r="I698" s="17"/>
      <c r="J698" s="18">
        <f t="shared" si="180"/>
        <v>7326.89</v>
      </c>
      <c r="K698" s="19" t="str">
        <f t="shared" si="181"/>
        <v>-</v>
      </c>
      <c r="L698" s="20" t="str">
        <f t="shared" si="182"/>
        <v>0</v>
      </c>
      <c r="M698" s="13" t="str">
        <f t="shared" si="183"/>
        <v>=</v>
      </c>
      <c r="N698" s="23">
        <f t="shared" si="184"/>
        <v>0</v>
      </c>
      <c r="O698" s="21"/>
      <c r="P698" s="23">
        <f t="shared" si="185"/>
        <v>0</v>
      </c>
      <c r="Q698" s="10">
        <f t="shared" si="192"/>
        <v>597.90848342231936</v>
      </c>
      <c r="R698" s="24">
        <f t="shared" si="186"/>
        <v>0</v>
      </c>
      <c r="S698" s="25">
        <f>SUM($R$8:R698)</f>
        <v>-2.6014778619154152E-15</v>
      </c>
      <c r="T698" s="26">
        <f t="shared" si="187"/>
        <v>-1.5554456830745839E-12</v>
      </c>
      <c r="U698" s="27"/>
      <c r="V698" s="28">
        <f t="shared" si="188"/>
        <v>445265.32500000001</v>
      </c>
      <c r="W698" s="16"/>
      <c r="X698" s="11"/>
      <c r="Y698" s="16"/>
      <c r="AA698" s="46">
        <f t="shared" si="193"/>
        <v>52490</v>
      </c>
      <c r="AB698" s="46">
        <f t="shared" si="194"/>
        <v>25970</v>
      </c>
      <c r="AC698" s="46">
        <f t="shared" si="195"/>
        <v>18340</v>
      </c>
      <c r="AD698" s="46">
        <f t="shared" si="196"/>
        <v>4940</v>
      </c>
    </row>
    <row r="699" spans="1:30" x14ac:dyDescent="0.25">
      <c r="A699" s="16"/>
      <c r="B699" s="13">
        <v>692</v>
      </c>
      <c r="C699" s="47">
        <f t="shared" si="189"/>
        <v>43729</v>
      </c>
      <c r="D699" s="48">
        <f t="shared" si="190"/>
        <v>101840</v>
      </c>
      <c r="E699" s="14" t="s">
        <v>2</v>
      </c>
      <c r="F699" s="9">
        <f t="shared" si="197"/>
        <v>0.01</v>
      </c>
      <c r="G699" s="14" t="s">
        <v>3</v>
      </c>
      <c r="H699" s="15">
        <f t="shared" si="191"/>
        <v>1219.905</v>
      </c>
      <c r="I699" s="17"/>
      <c r="J699" s="18">
        <f t="shared" si="180"/>
        <v>8546.7950000000001</v>
      </c>
      <c r="K699" s="19" t="str">
        <f t="shared" si="181"/>
        <v>-</v>
      </c>
      <c r="L699" s="20" t="str">
        <f t="shared" si="182"/>
        <v>0</v>
      </c>
      <c r="M699" s="13" t="str">
        <f t="shared" si="183"/>
        <v>=</v>
      </c>
      <c r="N699" s="23">
        <f t="shared" si="184"/>
        <v>0</v>
      </c>
      <c r="O699" s="21"/>
      <c r="P699" s="23">
        <f t="shared" si="185"/>
        <v>0</v>
      </c>
      <c r="Q699" s="10">
        <f t="shared" si="192"/>
        <v>598.50639190574168</v>
      </c>
      <c r="R699" s="24">
        <f t="shared" si="186"/>
        <v>0</v>
      </c>
      <c r="S699" s="25">
        <f>SUM($R$8:R699)</f>
        <v>-2.6014778619154152E-15</v>
      </c>
      <c r="T699" s="26">
        <f t="shared" si="187"/>
        <v>-1.5570011287576585E-12</v>
      </c>
      <c r="U699" s="27"/>
      <c r="V699" s="28">
        <f t="shared" si="188"/>
        <v>445265.32500000001</v>
      </c>
      <c r="W699" s="16"/>
      <c r="X699" s="11"/>
      <c r="Y699" s="16"/>
      <c r="AA699" s="46">
        <f t="shared" si="193"/>
        <v>52490</v>
      </c>
      <c r="AB699" s="46">
        <f t="shared" si="194"/>
        <v>25970</v>
      </c>
      <c r="AC699" s="46">
        <f t="shared" si="195"/>
        <v>18340</v>
      </c>
      <c r="AD699" s="46">
        <f t="shared" si="196"/>
        <v>4940</v>
      </c>
    </row>
    <row r="700" spans="1:30" x14ac:dyDescent="0.25">
      <c r="A700" s="16"/>
      <c r="B700" s="13">
        <v>693</v>
      </c>
      <c r="C700" s="47">
        <f t="shared" si="189"/>
        <v>43730</v>
      </c>
      <c r="D700" s="48">
        <f t="shared" si="190"/>
        <v>101840</v>
      </c>
      <c r="E700" s="14" t="s">
        <v>2</v>
      </c>
      <c r="F700" s="9">
        <f t="shared" si="197"/>
        <v>0.01</v>
      </c>
      <c r="G700" s="14" t="s">
        <v>3</v>
      </c>
      <c r="H700" s="15">
        <f t="shared" si="191"/>
        <v>1219.905</v>
      </c>
      <c r="I700" s="17"/>
      <c r="J700" s="18">
        <f t="shared" si="180"/>
        <v>9766.7000000000007</v>
      </c>
      <c r="K700" s="19" t="str">
        <f t="shared" si="181"/>
        <v>-</v>
      </c>
      <c r="L700" s="20" t="str">
        <f t="shared" si="182"/>
        <v>0</v>
      </c>
      <c r="M700" s="13" t="str">
        <f t="shared" si="183"/>
        <v>=</v>
      </c>
      <c r="N700" s="23">
        <f t="shared" si="184"/>
        <v>0</v>
      </c>
      <c r="O700" s="21"/>
      <c r="P700" s="23">
        <f t="shared" si="185"/>
        <v>0</v>
      </c>
      <c r="Q700" s="10">
        <f t="shared" si="192"/>
        <v>599.10489829764742</v>
      </c>
      <c r="R700" s="24">
        <f t="shared" si="186"/>
        <v>0</v>
      </c>
      <c r="S700" s="25">
        <f>SUM($R$8:R700)</f>
        <v>-2.6014778619154152E-15</v>
      </c>
      <c r="T700" s="26">
        <f t="shared" si="187"/>
        <v>-1.5585581298864161E-12</v>
      </c>
      <c r="U700" s="27"/>
      <c r="V700" s="28">
        <f t="shared" si="188"/>
        <v>445265.32500000001</v>
      </c>
      <c r="W700" s="16"/>
      <c r="X700" s="11"/>
      <c r="Y700" s="16"/>
      <c r="AA700" s="46">
        <f t="shared" si="193"/>
        <v>52490</v>
      </c>
      <c r="AB700" s="46">
        <f t="shared" si="194"/>
        <v>25970</v>
      </c>
      <c r="AC700" s="46">
        <f t="shared" si="195"/>
        <v>18340</v>
      </c>
      <c r="AD700" s="46">
        <f t="shared" si="196"/>
        <v>4940</v>
      </c>
    </row>
    <row r="701" spans="1:30" x14ac:dyDescent="0.25">
      <c r="A701" s="16"/>
      <c r="B701" s="13">
        <v>694</v>
      </c>
      <c r="C701" s="47">
        <f t="shared" si="189"/>
        <v>43731</v>
      </c>
      <c r="D701" s="48">
        <f t="shared" si="190"/>
        <v>101840</v>
      </c>
      <c r="E701" s="14" t="s">
        <v>2</v>
      </c>
      <c r="F701" s="9">
        <f t="shared" si="197"/>
        <v>0.01</v>
      </c>
      <c r="G701" s="14" t="s">
        <v>3</v>
      </c>
      <c r="H701" s="15">
        <f t="shared" si="191"/>
        <v>1219.905</v>
      </c>
      <c r="I701" s="17"/>
      <c r="J701" s="18">
        <f t="shared" si="180"/>
        <v>10986.605000000001</v>
      </c>
      <c r="K701" s="19" t="str">
        <f t="shared" si="181"/>
        <v>-</v>
      </c>
      <c r="L701" s="20">
        <f t="shared" si="182"/>
        <v>10980</v>
      </c>
      <c r="M701" s="13" t="str">
        <f t="shared" si="183"/>
        <v>=</v>
      </c>
      <c r="N701" s="23">
        <f t="shared" si="184"/>
        <v>6.6050000000013824</v>
      </c>
      <c r="O701" s="21"/>
      <c r="P701" s="23">
        <f t="shared" si="185"/>
        <v>0</v>
      </c>
      <c r="Q701" s="10">
        <f t="shared" si="192"/>
        <v>599.70400319594512</v>
      </c>
      <c r="R701" s="24">
        <f t="shared" si="186"/>
        <v>0</v>
      </c>
      <c r="S701" s="25">
        <f>SUM($R$8:R701)</f>
        <v>-2.6014778619154152E-15</v>
      </c>
      <c r="T701" s="26">
        <f t="shared" si="187"/>
        <v>-1.5601166880163026E-12</v>
      </c>
      <c r="U701" s="27"/>
      <c r="V701" s="28">
        <f t="shared" si="188"/>
        <v>445265.32500000001</v>
      </c>
      <c r="W701" s="16"/>
      <c r="X701" s="11"/>
      <c r="Y701" s="16"/>
      <c r="AA701" s="46">
        <f t="shared" si="193"/>
        <v>63470</v>
      </c>
      <c r="AB701" s="46">
        <f t="shared" si="194"/>
        <v>25970</v>
      </c>
      <c r="AC701" s="46">
        <f t="shared" si="195"/>
        <v>18340</v>
      </c>
      <c r="AD701" s="46">
        <f t="shared" si="196"/>
        <v>4940</v>
      </c>
    </row>
    <row r="702" spans="1:30" x14ac:dyDescent="0.25">
      <c r="A702" s="16"/>
      <c r="B702" s="13">
        <v>695</v>
      </c>
      <c r="C702" s="47">
        <f t="shared" si="189"/>
        <v>43732</v>
      </c>
      <c r="D702" s="48">
        <f t="shared" si="190"/>
        <v>112820</v>
      </c>
      <c r="E702" s="14" t="s">
        <v>2</v>
      </c>
      <c r="F702" s="9">
        <f t="shared" si="197"/>
        <v>0.01</v>
      </c>
      <c r="G702" s="14" t="s">
        <v>3</v>
      </c>
      <c r="H702" s="15">
        <f t="shared" si="191"/>
        <v>1357.155</v>
      </c>
      <c r="I702" s="17"/>
      <c r="J702" s="18">
        <f t="shared" si="180"/>
        <v>1363.7600000000014</v>
      </c>
      <c r="K702" s="19" t="str">
        <f t="shared" si="181"/>
        <v>-</v>
      </c>
      <c r="L702" s="20" t="str">
        <f t="shared" si="182"/>
        <v>0</v>
      </c>
      <c r="M702" s="13" t="str">
        <f t="shared" si="183"/>
        <v>=</v>
      </c>
      <c r="N702" s="23">
        <f t="shared" si="184"/>
        <v>0</v>
      </c>
      <c r="O702" s="21"/>
      <c r="P702" s="23">
        <f t="shared" si="185"/>
        <v>0</v>
      </c>
      <c r="Q702" s="10">
        <f t="shared" si="192"/>
        <v>600.30370719914106</v>
      </c>
      <c r="R702" s="24">
        <f t="shared" si="186"/>
        <v>0</v>
      </c>
      <c r="S702" s="25">
        <f>SUM($R$8:R702)</f>
        <v>-2.6014778619154152E-15</v>
      </c>
      <c r="T702" s="26">
        <f t="shared" si="187"/>
        <v>-1.561676804704319E-12</v>
      </c>
      <c r="U702" s="27"/>
      <c r="V702" s="28">
        <f t="shared" si="188"/>
        <v>495361.57500000001</v>
      </c>
      <c r="W702" s="16"/>
      <c r="X702" s="11"/>
      <c r="Y702" s="16"/>
      <c r="AA702" s="46">
        <f t="shared" si="193"/>
        <v>63470</v>
      </c>
      <c r="AB702" s="46">
        <f t="shared" si="194"/>
        <v>25970</v>
      </c>
      <c r="AC702" s="46">
        <f t="shared" si="195"/>
        <v>18340</v>
      </c>
      <c r="AD702" s="46">
        <f t="shared" si="196"/>
        <v>4940</v>
      </c>
    </row>
    <row r="703" spans="1:30" x14ac:dyDescent="0.25">
      <c r="A703" s="16"/>
      <c r="B703" s="13">
        <v>696</v>
      </c>
      <c r="C703" s="47">
        <f t="shared" si="189"/>
        <v>43733</v>
      </c>
      <c r="D703" s="48">
        <f t="shared" si="190"/>
        <v>112820</v>
      </c>
      <c r="E703" s="14" t="s">
        <v>2</v>
      </c>
      <c r="F703" s="9">
        <f t="shared" si="197"/>
        <v>0.01</v>
      </c>
      <c r="G703" s="14" t="s">
        <v>3</v>
      </c>
      <c r="H703" s="15">
        <f t="shared" si="191"/>
        <v>1357.155</v>
      </c>
      <c r="I703" s="17"/>
      <c r="J703" s="18">
        <f t="shared" si="180"/>
        <v>2720.9150000000013</v>
      </c>
      <c r="K703" s="19" t="str">
        <f t="shared" si="181"/>
        <v>-</v>
      </c>
      <c r="L703" s="20" t="str">
        <f t="shared" si="182"/>
        <v>0</v>
      </c>
      <c r="M703" s="13" t="str">
        <f t="shared" si="183"/>
        <v>=</v>
      </c>
      <c r="N703" s="23">
        <f t="shared" si="184"/>
        <v>0</v>
      </c>
      <c r="O703" s="21"/>
      <c r="P703" s="23">
        <f t="shared" si="185"/>
        <v>0</v>
      </c>
      <c r="Q703" s="10">
        <f t="shared" si="192"/>
        <v>600.9040109063402</v>
      </c>
      <c r="R703" s="24">
        <f t="shared" si="186"/>
        <v>0</v>
      </c>
      <c r="S703" s="25">
        <f>SUM($R$8:R703)</f>
        <v>-2.6014778619154152E-15</v>
      </c>
      <c r="T703" s="26">
        <f t="shared" si="187"/>
        <v>-1.5632384815090233E-12</v>
      </c>
      <c r="U703" s="27"/>
      <c r="V703" s="28">
        <f t="shared" si="188"/>
        <v>495361.57500000001</v>
      </c>
      <c r="W703" s="16"/>
      <c r="X703" s="11"/>
      <c r="Y703" s="16"/>
      <c r="AA703" s="46">
        <f t="shared" si="193"/>
        <v>63470</v>
      </c>
      <c r="AB703" s="46">
        <f t="shared" si="194"/>
        <v>25970</v>
      </c>
      <c r="AC703" s="46">
        <f t="shared" si="195"/>
        <v>18340</v>
      </c>
      <c r="AD703" s="46">
        <f t="shared" si="196"/>
        <v>4940</v>
      </c>
    </row>
    <row r="704" spans="1:30" x14ac:dyDescent="0.25">
      <c r="A704" s="16"/>
      <c r="B704" s="13">
        <v>697</v>
      </c>
      <c r="C704" s="47">
        <f t="shared" si="189"/>
        <v>43734</v>
      </c>
      <c r="D704" s="48">
        <f t="shared" si="190"/>
        <v>112820</v>
      </c>
      <c r="E704" s="14" t="s">
        <v>2</v>
      </c>
      <c r="F704" s="9">
        <f t="shared" si="197"/>
        <v>0.01</v>
      </c>
      <c r="G704" s="14" t="s">
        <v>3</v>
      </c>
      <c r="H704" s="15">
        <f t="shared" si="191"/>
        <v>1357.155</v>
      </c>
      <c r="I704" s="17"/>
      <c r="J704" s="18">
        <f t="shared" si="180"/>
        <v>4078.0700000000015</v>
      </c>
      <c r="K704" s="19" t="str">
        <f t="shared" si="181"/>
        <v>-</v>
      </c>
      <c r="L704" s="20" t="str">
        <f t="shared" si="182"/>
        <v>0</v>
      </c>
      <c r="M704" s="13" t="str">
        <f t="shared" si="183"/>
        <v>=</v>
      </c>
      <c r="N704" s="23">
        <f t="shared" si="184"/>
        <v>0</v>
      </c>
      <c r="O704" s="21"/>
      <c r="P704" s="23">
        <f t="shared" si="185"/>
        <v>0</v>
      </c>
      <c r="Q704" s="10">
        <f t="shared" si="192"/>
        <v>601.50491491724654</v>
      </c>
      <c r="R704" s="24">
        <f t="shared" si="186"/>
        <v>0</v>
      </c>
      <c r="S704" s="25">
        <f>SUM($R$8:R704)</f>
        <v>-2.6014778619154152E-15</v>
      </c>
      <c r="T704" s="26">
        <f t="shared" si="187"/>
        <v>-1.5648017199905324E-12</v>
      </c>
      <c r="U704" s="27"/>
      <c r="V704" s="28">
        <f t="shared" si="188"/>
        <v>495361.57500000001</v>
      </c>
      <c r="W704" s="16"/>
      <c r="X704" s="11"/>
      <c r="Y704" s="16"/>
      <c r="AA704" s="46">
        <f t="shared" si="193"/>
        <v>63470</v>
      </c>
      <c r="AB704" s="46">
        <f t="shared" si="194"/>
        <v>25970</v>
      </c>
      <c r="AC704" s="46">
        <f t="shared" si="195"/>
        <v>18340</v>
      </c>
      <c r="AD704" s="46">
        <f t="shared" si="196"/>
        <v>4940</v>
      </c>
    </row>
    <row r="705" spans="1:30" x14ac:dyDescent="0.25">
      <c r="A705" s="16"/>
      <c r="B705" s="13">
        <v>698</v>
      </c>
      <c r="C705" s="47">
        <f t="shared" si="189"/>
        <v>43735</v>
      </c>
      <c r="D705" s="48">
        <f t="shared" si="190"/>
        <v>112820</v>
      </c>
      <c r="E705" s="14" t="s">
        <v>2</v>
      </c>
      <c r="F705" s="9">
        <f t="shared" si="197"/>
        <v>0.01</v>
      </c>
      <c r="G705" s="14" t="s">
        <v>3</v>
      </c>
      <c r="H705" s="15">
        <f t="shared" si="191"/>
        <v>1357.155</v>
      </c>
      <c r="I705" s="17"/>
      <c r="J705" s="18">
        <f t="shared" si="180"/>
        <v>5435.2250000000013</v>
      </c>
      <c r="K705" s="19" t="str">
        <f t="shared" si="181"/>
        <v>-</v>
      </c>
      <c r="L705" s="20" t="str">
        <f t="shared" si="182"/>
        <v>0</v>
      </c>
      <c r="M705" s="13" t="str">
        <f t="shared" si="183"/>
        <v>=</v>
      </c>
      <c r="N705" s="23">
        <f t="shared" si="184"/>
        <v>0</v>
      </c>
      <c r="O705" s="21"/>
      <c r="P705" s="23">
        <f t="shared" si="185"/>
        <v>0</v>
      </c>
      <c r="Q705" s="10">
        <f t="shared" si="192"/>
        <v>602.10641983216374</v>
      </c>
      <c r="R705" s="24">
        <f t="shared" si="186"/>
        <v>0</v>
      </c>
      <c r="S705" s="25">
        <f>SUM($R$8:R705)</f>
        <v>-2.6014778619154152E-15</v>
      </c>
      <c r="T705" s="26">
        <f t="shared" si="187"/>
        <v>-1.5663665217105228E-12</v>
      </c>
      <c r="U705" s="27"/>
      <c r="V705" s="28">
        <f t="shared" si="188"/>
        <v>495361.57500000001</v>
      </c>
      <c r="W705" s="16"/>
      <c r="X705" s="11"/>
      <c r="Y705" s="16"/>
      <c r="AA705" s="46">
        <f t="shared" si="193"/>
        <v>63470</v>
      </c>
      <c r="AB705" s="46">
        <f t="shared" si="194"/>
        <v>25970</v>
      </c>
      <c r="AC705" s="46">
        <f t="shared" si="195"/>
        <v>18340</v>
      </c>
      <c r="AD705" s="46">
        <f t="shared" si="196"/>
        <v>4940</v>
      </c>
    </row>
    <row r="706" spans="1:30" x14ac:dyDescent="0.25">
      <c r="A706" s="16"/>
      <c r="B706" s="13">
        <v>699</v>
      </c>
      <c r="C706" s="47">
        <f t="shared" si="189"/>
        <v>43736</v>
      </c>
      <c r="D706" s="48">
        <f t="shared" si="190"/>
        <v>112820</v>
      </c>
      <c r="E706" s="14" t="s">
        <v>2</v>
      </c>
      <c r="F706" s="9">
        <f t="shared" si="197"/>
        <v>0.01</v>
      </c>
      <c r="G706" s="14" t="s">
        <v>3</v>
      </c>
      <c r="H706" s="15">
        <f t="shared" si="191"/>
        <v>1357.155</v>
      </c>
      <c r="I706" s="17"/>
      <c r="J706" s="18">
        <f t="shared" si="180"/>
        <v>6792.380000000001</v>
      </c>
      <c r="K706" s="19" t="str">
        <f t="shared" si="181"/>
        <v>-</v>
      </c>
      <c r="L706" s="20" t="str">
        <f t="shared" si="182"/>
        <v>0</v>
      </c>
      <c r="M706" s="13" t="str">
        <f t="shared" si="183"/>
        <v>=</v>
      </c>
      <c r="N706" s="23">
        <f t="shared" si="184"/>
        <v>0</v>
      </c>
      <c r="O706" s="21"/>
      <c r="P706" s="23">
        <f t="shared" si="185"/>
        <v>0</v>
      </c>
      <c r="Q706" s="10">
        <f t="shared" si="192"/>
        <v>602.70852625199586</v>
      </c>
      <c r="R706" s="24">
        <f t="shared" si="186"/>
        <v>0</v>
      </c>
      <c r="S706" s="25">
        <f>SUM($R$8:R706)</f>
        <v>-2.6014778619154152E-15</v>
      </c>
      <c r="T706" s="26">
        <f t="shared" si="187"/>
        <v>-1.5679328882322332E-12</v>
      </c>
      <c r="U706" s="27"/>
      <c r="V706" s="28">
        <f t="shared" si="188"/>
        <v>495361.57500000001</v>
      </c>
      <c r="W706" s="16"/>
      <c r="X706" s="11"/>
      <c r="Y706" s="16"/>
      <c r="AA706" s="46">
        <f t="shared" si="193"/>
        <v>63470</v>
      </c>
      <c r="AB706" s="46">
        <f t="shared" si="194"/>
        <v>25970</v>
      </c>
      <c r="AC706" s="46">
        <f t="shared" si="195"/>
        <v>18340</v>
      </c>
      <c r="AD706" s="46">
        <f t="shared" si="196"/>
        <v>4940</v>
      </c>
    </row>
    <row r="707" spans="1:30" x14ac:dyDescent="0.25">
      <c r="A707" s="16"/>
      <c r="B707" s="13">
        <v>700</v>
      </c>
      <c r="C707" s="47">
        <f t="shared" si="189"/>
        <v>43737</v>
      </c>
      <c r="D707" s="48">
        <f t="shared" si="190"/>
        <v>112820</v>
      </c>
      <c r="E707" s="14" t="s">
        <v>2</v>
      </c>
      <c r="F707" s="9">
        <f t="shared" si="197"/>
        <v>0.01</v>
      </c>
      <c r="G707" s="14" t="s">
        <v>3</v>
      </c>
      <c r="H707" s="15">
        <f t="shared" si="191"/>
        <v>1357.155</v>
      </c>
      <c r="I707" s="17"/>
      <c r="J707" s="18">
        <f t="shared" si="180"/>
        <v>8149.5350000000008</v>
      </c>
      <c r="K707" s="19" t="str">
        <f t="shared" si="181"/>
        <v>-</v>
      </c>
      <c r="L707" s="20" t="str">
        <f t="shared" si="182"/>
        <v>0</v>
      </c>
      <c r="M707" s="13" t="str">
        <f t="shared" si="183"/>
        <v>=</v>
      </c>
      <c r="N707" s="23">
        <f t="shared" si="184"/>
        <v>0</v>
      </c>
      <c r="O707" s="21"/>
      <c r="P707" s="23">
        <f t="shared" si="185"/>
        <v>0</v>
      </c>
      <c r="Q707" s="10">
        <f t="shared" si="192"/>
        <v>603.31123477824781</v>
      </c>
      <c r="R707" s="24">
        <f t="shared" si="186"/>
        <v>0</v>
      </c>
      <c r="S707" s="25">
        <f>SUM($R$8:R707)</f>
        <v>-2.6014778619154152E-15</v>
      </c>
      <c r="T707" s="26">
        <f t="shared" si="187"/>
        <v>-1.5695008211204652E-12</v>
      </c>
      <c r="U707" s="27"/>
      <c r="V707" s="28">
        <f t="shared" si="188"/>
        <v>495361.57500000001</v>
      </c>
      <c r="W707" s="16"/>
      <c r="X707" s="11"/>
      <c r="Y707" s="16"/>
      <c r="AA707" s="46">
        <f t="shared" si="193"/>
        <v>63470</v>
      </c>
      <c r="AB707" s="46">
        <f t="shared" si="194"/>
        <v>25970</v>
      </c>
      <c r="AC707" s="46">
        <f t="shared" si="195"/>
        <v>18340</v>
      </c>
      <c r="AD707" s="46">
        <f t="shared" si="196"/>
        <v>4940</v>
      </c>
    </row>
    <row r="708" spans="1:30" x14ac:dyDescent="0.25">
      <c r="A708" s="16"/>
      <c r="B708" s="13">
        <v>701</v>
      </c>
      <c r="C708" s="47">
        <f t="shared" si="189"/>
        <v>43738</v>
      </c>
      <c r="D708" s="48">
        <f t="shared" si="190"/>
        <v>112820</v>
      </c>
      <c r="E708" s="14" t="s">
        <v>2</v>
      </c>
      <c r="F708" s="9">
        <f t="shared" si="197"/>
        <v>0.01</v>
      </c>
      <c r="G708" s="14" t="s">
        <v>3</v>
      </c>
      <c r="H708" s="15">
        <f t="shared" si="191"/>
        <v>1357.155</v>
      </c>
      <c r="I708" s="17"/>
      <c r="J708" s="18">
        <f t="shared" si="180"/>
        <v>9506.69</v>
      </c>
      <c r="K708" s="19" t="str">
        <f t="shared" si="181"/>
        <v>-</v>
      </c>
      <c r="L708" s="20" t="str">
        <f t="shared" si="182"/>
        <v>0</v>
      </c>
      <c r="M708" s="13" t="str">
        <f t="shared" si="183"/>
        <v>=</v>
      </c>
      <c r="N708" s="23">
        <f t="shared" si="184"/>
        <v>0</v>
      </c>
      <c r="O708" s="21"/>
      <c r="P708" s="23">
        <f t="shared" si="185"/>
        <v>0</v>
      </c>
      <c r="Q708" s="10">
        <f t="shared" si="192"/>
        <v>603.9145460130261</v>
      </c>
      <c r="R708" s="24">
        <f t="shared" si="186"/>
        <v>0</v>
      </c>
      <c r="S708" s="25">
        <f>SUM($R$8:R708)</f>
        <v>-2.6014778619154152E-15</v>
      </c>
      <c r="T708" s="26">
        <f t="shared" si="187"/>
        <v>-1.5710703219415858E-12</v>
      </c>
      <c r="U708" s="27"/>
      <c r="V708" s="28">
        <f t="shared" si="188"/>
        <v>495361.57500000001</v>
      </c>
      <c r="W708" s="16"/>
      <c r="X708" s="11"/>
      <c r="Y708" s="16"/>
      <c r="AA708" s="46">
        <f t="shared" si="193"/>
        <v>63470</v>
      </c>
      <c r="AB708" s="46">
        <f t="shared" si="194"/>
        <v>25970</v>
      </c>
      <c r="AC708" s="46">
        <f t="shared" si="195"/>
        <v>18340</v>
      </c>
      <c r="AD708" s="46">
        <f t="shared" si="196"/>
        <v>4940</v>
      </c>
    </row>
    <row r="709" spans="1:30" x14ac:dyDescent="0.25">
      <c r="A709" s="16"/>
      <c r="B709" s="13">
        <v>702</v>
      </c>
      <c r="C709" s="47">
        <f t="shared" si="189"/>
        <v>43739</v>
      </c>
      <c r="D709" s="48">
        <f t="shared" si="190"/>
        <v>112820</v>
      </c>
      <c r="E709" s="14" t="s">
        <v>2</v>
      </c>
      <c r="F709" s="9">
        <f t="shared" si="197"/>
        <v>0.01</v>
      </c>
      <c r="G709" s="14" t="s">
        <v>3</v>
      </c>
      <c r="H709" s="15">
        <f t="shared" si="191"/>
        <v>1357.155</v>
      </c>
      <c r="I709" s="17"/>
      <c r="J709" s="18">
        <f t="shared" si="180"/>
        <v>10863.845000000001</v>
      </c>
      <c r="K709" s="19" t="str">
        <f t="shared" si="181"/>
        <v>-</v>
      </c>
      <c r="L709" s="20">
        <f t="shared" si="182"/>
        <v>10860</v>
      </c>
      <c r="M709" s="13" t="str">
        <f t="shared" si="183"/>
        <v>=</v>
      </c>
      <c r="N709" s="23">
        <f t="shared" si="184"/>
        <v>3.8450000000011642</v>
      </c>
      <c r="O709" s="21"/>
      <c r="P709" s="23">
        <f t="shared" si="185"/>
        <v>0</v>
      </c>
      <c r="Q709" s="10">
        <f t="shared" si="192"/>
        <v>604.51846055903911</v>
      </c>
      <c r="R709" s="24">
        <f t="shared" si="186"/>
        <v>0</v>
      </c>
      <c r="S709" s="25">
        <f>SUM($R$8:R709)</f>
        <v>-2.6014778619154152E-15</v>
      </c>
      <c r="T709" s="26">
        <f t="shared" si="187"/>
        <v>-1.5726413922635274E-12</v>
      </c>
      <c r="U709" s="27"/>
      <c r="V709" s="28">
        <f t="shared" si="188"/>
        <v>495361.57500000001</v>
      </c>
      <c r="W709" s="16"/>
      <c r="X709" s="11"/>
      <c r="Y709" s="16"/>
      <c r="AA709" s="46">
        <f t="shared" si="193"/>
        <v>74330</v>
      </c>
      <c r="AB709" s="46">
        <f t="shared" si="194"/>
        <v>25970</v>
      </c>
      <c r="AC709" s="46">
        <f t="shared" si="195"/>
        <v>18340</v>
      </c>
      <c r="AD709" s="46">
        <f t="shared" si="196"/>
        <v>4940</v>
      </c>
    </row>
    <row r="710" spans="1:30" x14ac:dyDescent="0.25">
      <c r="A710" s="16"/>
      <c r="B710" s="13">
        <v>703</v>
      </c>
      <c r="C710" s="47">
        <f t="shared" si="189"/>
        <v>43740</v>
      </c>
      <c r="D710" s="48">
        <f t="shared" si="190"/>
        <v>123680</v>
      </c>
      <c r="E710" s="14" t="s">
        <v>2</v>
      </c>
      <c r="F710" s="9">
        <f t="shared" si="197"/>
        <v>0.01</v>
      </c>
      <c r="G710" s="14" t="s">
        <v>3</v>
      </c>
      <c r="H710" s="15">
        <f t="shared" si="191"/>
        <v>1492.905</v>
      </c>
      <c r="I710" s="17"/>
      <c r="J710" s="18">
        <f t="shared" si="180"/>
        <v>1496.7500000000011</v>
      </c>
      <c r="K710" s="19" t="str">
        <f t="shared" si="181"/>
        <v>-</v>
      </c>
      <c r="L710" s="20" t="str">
        <f t="shared" si="182"/>
        <v>0</v>
      </c>
      <c r="M710" s="13" t="str">
        <f t="shared" si="183"/>
        <v>=</v>
      </c>
      <c r="N710" s="23">
        <f t="shared" si="184"/>
        <v>0</v>
      </c>
      <c r="O710" s="21"/>
      <c r="P710" s="23">
        <f t="shared" si="185"/>
        <v>0</v>
      </c>
      <c r="Q710" s="10">
        <f t="shared" si="192"/>
        <v>605.12297901959812</v>
      </c>
      <c r="R710" s="24">
        <f t="shared" si="186"/>
        <v>0</v>
      </c>
      <c r="S710" s="25">
        <f>SUM($R$8:R710)</f>
        <v>-2.6014778619154152E-15</v>
      </c>
      <c r="T710" s="26">
        <f t="shared" si="187"/>
        <v>-1.5742140336557907E-12</v>
      </c>
      <c r="U710" s="27"/>
      <c r="V710" s="28">
        <f t="shared" si="188"/>
        <v>544910.32499999995</v>
      </c>
      <c r="W710" s="16"/>
      <c r="X710" s="11"/>
      <c r="Y710" s="16"/>
      <c r="AA710" s="46">
        <f t="shared" si="193"/>
        <v>74330</v>
      </c>
      <c r="AB710" s="46">
        <f t="shared" si="194"/>
        <v>25970</v>
      </c>
      <c r="AC710" s="46">
        <f t="shared" si="195"/>
        <v>18340</v>
      </c>
      <c r="AD710" s="46">
        <f t="shared" si="196"/>
        <v>4940</v>
      </c>
    </row>
    <row r="711" spans="1:30" x14ac:dyDescent="0.25">
      <c r="A711" s="16"/>
      <c r="B711" s="13">
        <v>704</v>
      </c>
      <c r="C711" s="47">
        <f t="shared" si="189"/>
        <v>43741</v>
      </c>
      <c r="D711" s="48">
        <f t="shared" si="190"/>
        <v>123680</v>
      </c>
      <c r="E711" s="14" t="s">
        <v>2</v>
      </c>
      <c r="F711" s="9">
        <f t="shared" si="197"/>
        <v>0.01</v>
      </c>
      <c r="G711" s="14" t="s">
        <v>3</v>
      </c>
      <c r="H711" s="15">
        <f t="shared" si="191"/>
        <v>1492.905</v>
      </c>
      <c r="I711" s="17"/>
      <c r="J711" s="18">
        <f t="shared" si="180"/>
        <v>2989.6550000000011</v>
      </c>
      <c r="K711" s="19" t="str">
        <f t="shared" si="181"/>
        <v>-</v>
      </c>
      <c r="L711" s="20" t="str">
        <f t="shared" si="182"/>
        <v>0</v>
      </c>
      <c r="M711" s="13" t="str">
        <f t="shared" si="183"/>
        <v>=</v>
      </c>
      <c r="N711" s="23">
        <f t="shared" si="184"/>
        <v>0</v>
      </c>
      <c r="O711" s="21"/>
      <c r="P711" s="23">
        <f t="shared" si="185"/>
        <v>0</v>
      </c>
      <c r="Q711" s="10">
        <f t="shared" si="192"/>
        <v>605.72810199861772</v>
      </c>
      <c r="R711" s="24">
        <f t="shared" si="186"/>
        <v>0</v>
      </c>
      <c r="S711" s="25">
        <f>SUM($R$8:R711)</f>
        <v>-2.6014778619154152E-15</v>
      </c>
      <c r="T711" s="26">
        <f t="shared" si="187"/>
        <v>-1.5757882476894465E-12</v>
      </c>
      <c r="U711" s="27"/>
      <c r="V711" s="28">
        <f t="shared" si="188"/>
        <v>544910.32499999995</v>
      </c>
      <c r="W711" s="16"/>
      <c r="X711" s="11"/>
      <c r="Y711" s="16"/>
      <c r="AA711" s="46">
        <f t="shared" si="193"/>
        <v>74330</v>
      </c>
      <c r="AB711" s="46">
        <f t="shared" si="194"/>
        <v>25970</v>
      </c>
      <c r="AC711" s="46">
        <f t="shared" si="195"/>
        <v>18340</v>
      </c>
      <c r="AD711" s="46">
        <f t="shared" si="196"/>
        <v>4940</v>
      </c>
    </row>
    <row r="712" spans="1:30" x14ac:dyDescent="0.25">
      <c r="A712" s="16"/>
      <c r="B712" s="13">
        <v>705</v>
      </c>
      <c r="C712" s="47">
        <f t="shared" si="189"/>
        <v>43742</v>
      </c>
      <c r="D712" s="48">
        <f t="shared" si="190"/>
        <v>123680</v>
      </c>
      <c r="E712" s="14" t="s">
        <v>2</v>
      </c>
      <c r="F712" s="9">
        <f t="shared" si="197"/>
        <v>0.01</v>
      </c>
      <c r="G712" s="14" t="s">
        <v>3</v>
      </c>
      <c r="H712" s="15">
        <f t="shared" si="191"/>
        <v>1492.905</v>
      </c>
      <c r="I712" s="17"/>
      <c r="J712" s="18">
        <f t="shared" si="180"/>
        <v>4482.5600000000013</v>
      </c>
      <c r="K712" s="19" t="str">
        <f t="shared" si="181"/>
        <v>-</v>
      </c>
      <c r="L712" s="20" t="str">
        <f t="shared" si="182"/>
        <v>0</v>
      </c>
      <c r="M712" s="13" t="str">
        <f t="shared" si="183"/>
        <v>=</v>
      </c>
      <c r="N712" s="23">
        <f t="shared" si="184"/>
        <v>0</v>
      </c>
      <c r="O712" s="21"/>
      <c r="P712" s="23">
        <f t="shared" si="185"/>
        <v>0</v>
      </c>
      <c r="Q712" s="10">
        <f t="shared" si="192"/>
        <v>606.3338301006163</v>
      </c>
      <c r="R712" s="24">
        <f t="shared" si="186"/>
        <v>0</v>
      </c>
      <c r="S712" s="25">
        <f>SUM($R$8:R712)</f>
        <v>-2.6014778619154152E-15</v>
      </c>
      <c r="T712" s="26">
        <f t="shared" si="187"/>
        <v>-1.5773640359371359E-12</v>
      </c>
      <c r="U712" s="27"/>
      <c r="V712" s="28">
        <f t="shared" si="188"/>
        <v>544910.32499999995</v>
      </c>
      <c r="W712" s="16"/>
      <c r="X712" s="11"/>
      <c r="Y712" s="16"/>
      <c r="AA712" s="46">
        <f t="shared" si="193"/>
        <v>74330</v>
      </c>
      <c r="AB712" s="46">
        <f t="shared" si="194"/>
        <v>25970</v>
      </c>
      <c r="AC712" s="46">
        <f t="shared" si="195"/>
        <v>18340</v>
      </c>
      <c r="AD712" s="46">
        <f t="shared" si="196"/>
        <v>4940</v>
      </c>
    </row>
    <row r="713" spans="1:30" x14ac:dyDescent="0.25">
      <c r="A713" s="16"/>
      <c r="B713" s="13">
        <v>706</v>
      </c>
      <c r="C713" s="47">
        <f t="shared" si="189"/>
        <v>43743</v>
      </c>
      <c r="D713" s="48">
        <f t="shared" si="190"/>
        <v>123680</v>
      </c>
      <c r="E713" s="14" t="s">
        <v>2</v>
      </c>
      <c r="F713" s="9">
        <f t="shared" si="197"/>
        <v>0.01</v>
      </c>
      <c r="G713" s="14" t="s">
        <v>3</v>
      </c>
      <c r="H713" s="15">
        <f t="shared" si="191"/>
        <v>1492.905</v>
      </c>
      <c r="I713" s="17"/>
      <c r="J713" s="18">
        <f t="shared" ref="J713:J737" si="198">IF(N712&gt;0,N712+H713+X712-P712,H713+J712-P712+X712)</f>
        <v>5975.4650000000011</v>
      </c>
      <c r="K713" s="19" t="str">
        <f t="shared" ref="K713:K737" si="199">IF(L713&gt;0,"-","")</f>
        <v>-</v>
      </c>
      <c r="L713" s="20" t="str">
        <f t="shared" ref="L713:L737" si="200">IF(H713&gt;=500,IF(J713&gt;=10010,ROUNDDOWN(J713,-1),"0"),IF(H713&gt;=250,IF(J713&gt;=5010,ROUNDDOWN(J713,-1),"0"),IF(H713&gt;=50,IF(J713&gt;=1010,ROUNDDOWN(J713,-1),"0"),IF(J713&gt;=10,ROUNDDOWN(J713,-1),"0"))))</f>
        <v>0</v>
      </c>
      <c r="M713" s="13" t="str">
        <f t="shared" ref="M713:M737" si="201">IF(L713&gt;0,"=","")</f>
        <v>=</v>
      </c>
      <c r="N713" s="23">
        <f t="shared" ref="N713:N737" si="202">IF(((J713-L713)&lt;&gt;J713),(J713-L713),0)</f>
        <v>0</v>
      </c>
      <c r="O713" s="21"/>
      <c r="P713" s="23">
        <f t="shared" ref="P713:P737" si="203">IF(N713&gt;0, N713-(N713*$J$3*0.01), H713-(H713*$J$3*0.01))</f>
        <v>0</v>
      </c>
      <c r="Q713" s="10">
        <f t="shared" si="192"/>
        <v>606.94016393071695</v>
      </c>
      <c r="R713" s="24">
        <f t="shared" ref="R713:R737" si="204">P713/Q713</f>
        <v>0</v>
      </c>
      <c r="S713" s="25">
        <f>SUM($R$8:R713)</f>
        <v>-2.6014778619154152E-15</v>
      </c>
      <c r="T713" s="26">
        <f t="shared" ref="T713:T737" si="205">S713*Q713</f>
        <v>-1.5789413999730731E-12</v>
      </c>
      <c r="U713" s="27"/>
      <c r="V713" s="28">
        <f t="shared" ref="V713:V737" si="206">H713*365</f>
        <v>544910.32499999995</v>
      </c>
      <c r="W713" s="16"/>
      <c r="X713" s="11"/>
      <c r="Y713" s="16"/>
      <c r="AA713" s="46">
        <f t="shared" si="193"/>
        <v>74330</v>
      </c>
      <c r="AB713" s="46">
        <f t="shared" si="194"/>
        <v>25970</v>
      </c>
      <c r="AC713" s="46">
        <f t="shared" si="195"/>
        <v>18340</v>
      </c>
      <c r="AD713" s="46">
        <f t="shared" si="196"/>
        <v>4940</v>
      </c>
    </row>
    <row r="714" spans="1:30" x14ac:dyDescent="0.25">
      <c r="A714" s="16"/>
      <c r="B714" s="13">
        <v>707</v>
      </c>
      <c r="C714" s="47">
        <f t="shared" ref="C714:C737" si="207">C713+1</f>
        <v>43744</v>
      </c>
      <c r="D714" s="48">
        <f t="shared" ref="D714:D737" si="208">D713+L713</f>
        <v>123680</v>
      </c>
      <c r="E714" s="14" t="s">
        <v>2</v>
      </c>
      <c r="F714" s="9">
        <f t="shared" si="197"/>
        <v>0.01</v>
      </c>
      <c r="G714" s="14" t="s">
        <v>3</v>
      </c>
      <c r="H714" s="15">
        <f t="shared" ref="H714:H737" si="209">$D$3*(IF($D$3&gt;=10010,(F714+0.25%),IF($D$3&gt;=5010,(F714+0.2%),IF($D$3&gt;=1010,(F714+0.1%),F714))))+AD713*F714+AC713*(F714+0.1%)+AB713*(F714+0.2%)+AA713*(F714+0.25%)</f>
        <v>1492.905</v>
      </c>
      <c r="I714" s="17"/>
      <c r="J714" s="18">
        <f t="shared" si="198"/>
        <v>7468.3700000000008</v>
      </c>
      <c r="K714" s="19" t="str">
        <f t="shared" si="199"/>
        <v>-</v>
      </c>
      <c r="L714" s="20" t="str">
        <f t="shared" si="200"/>
        <v>0</v>
      </c>
      <c r="M714" s="13" t="str">
        <f t="shared" si="201"/>
        <v>=</v>
      </c>
      <c r="N714" s="23">
        <f t="shared" si="202"/>
        <v>0</v>
      </c>
      <c r="O714" s="21"/>
      <c r="P714" s="23">
        <f t="shared" si="203"/>
        <v>0</v>
      </c>
      <c r="Q714" s="10">
        <f t="shared" ref="Q714:Q737" si="210">Q713*$S$3*0.01+Q713</f>
        <v>607.54710409464769</v>
      </c>
      <c r="R714" s="24">
        <f t="shared" si="204"/>
        <v>0</v>
      </c>
      <c r="S714" s="25">
        <f>SUM($R$8:R714)</f>
        <v>-2.6014778619154152E-15</v>
      </c>
      <c r="T714" s="26">
        <f t="shared" si="205"/>
        <v>-1.5805203413730462E-12</v>
      </c>
      <c r="U714" s="27"/>
      <c r="V714" s="28">
        <f t="shared" si="206"/>
        <v>544910.32499999995</v>
      </c>
      <c r="W714" s="16"/>
      <c r="X714" s="11"/>
      <c r="Y714" s="16"/>
      <c r="AA714" s="46">
        <f t="shared" ref="AA714:AA737" si="211">IF(L714&gt;10010,AA713+L714,AA713)</f>
        <v>74330</v>
      </c>
      <c r="AB714" s="46">
        <f t="shared" ref="AB714:AB737" si="212">IF(AND(L714&lt;10010,L714 &gt;=5010),AB713+L714,AB713)</f>
        <v>25970</v>
      </c>
      <c r="AC714" s="46">
        <f t="shared" ref="AC714:AC737" si="213">IF(AND(L714&lt;5010,L714 &gt;=1010),AC713+L714,AC713)</f>
        <v>18340</v>
      </c>
      <c r="AD714" s="46">
        <f t="shared" ref="AD714:AD737" si="214">IF(AND(L714&lt;1010,L714 &gt;0),AD713+L714,AD713)</f>
        <v>4940</v>
      </c>
    </row>
    <row r="715" spans="1:30" x14ac:dyDescent="0.25">
      <c r="A715" s="16"/>
      <c r="B715" s="13">
        <v>708</v>
      </c>
      <c r="C715" s="47">
        <f t="shared" si="207"/>
        <v>43745</v>
      </c>
      <c r="D715" s="48">
        <f t="shared" si="208"/>
        <v>123680</v>
      </c>
      <c r="E715" s="14" t="s">
        <v>2</v>
      </c>
      <c r="F715" s="9">
        <f t="shared" ref="F715:F737" si="215">F714</f>
        <v>0.01</v>
      </c>
      <c r="G715" s="14" t="s">
        <v>3</v>
      </c>
      <c r="H715" s="15">
        <f t="shared" si="209"/>
        <v>1492.905</v>
      </c>
      <c r="I715" s="17"/>
      <c r="J715" s="18">
        <f t="shared" si="198"/>
        <v>8961.2750000000015</v>
      </c>
      <c r="K715" s="19" t="str">
        <f t="shared" si="199"/>
        <v>-</v>
      </c>
      <c r="L715" s="20" t="str">
        <f t="shared" si="200"/>
        <v>0</v>
      </c>
      <c r="M715" s="13" t="str">
        <f t="shared" si="201"/>
        <v>=</v>
      </c>
      <c r="N715" s="23">
        <f t="shared" si="202"/>
        <v>0</v>
      </c>
      <c r="O715" s="21"/>
      <c r="P715" s="23">
        <f t="shared" si="203"/>
        <v>0</v>
      </c>
      <c r="Q715" s="10">
        <f t="shared" si="210"/>
        <v>608.15465119874239</v>
      </c>
      <c r="R715" s="24">
        <f t="shared" si="204"/>
        <v>0</v>
      </c>
      <c r="S715" s="25">
        <f>SUM($R$8:R715)</f>
        <v>-2.6014778619154152E-15</v>
      </c>
      <c r="T715" s="26">
        <f t="shared" si="205"/>
        <v>-1.5821008617144195E-12</v>
      </c>
      <c r="U715" s="27"/>
      <c r="V715" s="28">
        <f t="shared" si="206"/>
        <v>544910.32499999995</v>
      </c>
      <c r="W715" s="16"/>
      <c r="X715" s="11"/>
      <c r="Y715" s="16"/>
      <c r="AA715" s="46">
        <f t="shared" si="211"/>
        <v>74330</v>
      </c>
      <c r="AB715" s="46">
        <f t="shared" si="212"/>
        <v>25970</v>
      </c>
      <c r="AC715" s="46">
        <f t="shared" si="213"/>
        <v>18340</v>
      </c>
      <c r="AD715" s="46">
        <f t="shared" si="214"/>
        <v>4940</v>
      </c>
    </row>
    <row r="716" spans="1:30" x14ac:dyDescent="0.25">
      <c r="A716" s="16"/>
      <c r="B716" s="13">
        <v>709</v>
      </c>
      <c r="C716" s="47">
        <f t="shared" si="207"/>
        <v>43746</v>
      </c>
      <c r="D716" s="48">
        <f t="shared" si="208"/>
        <v>123680</v>
      </c>
      <c r="E716" s="14" t="s">
        <v>2</v>
      </c>
      <c r="F716" s="9">
        <f t="shared" si="215"/>
        <v>0.01</v>
      </c>
      <c r="G716" s="14" t="s">
        <v>3</v>
      </c>
      <c r="H716" s="15">
        <f t="shared" si="209"/>
        <v>1492.905</v>
      </c>
      <c r="I716" s="17"/>
      <c r="J716" s="18">
        <f t="shared" si="198"/>
        <v>10454.180000000002</v>
      </c>
      <c r="K716" s="19" t="str">
        <f t="shared" si="199"/>
        <v>-</v>
      </c>
      <c r="L716" s="20">
        <f t="shared" si="200"/>
        <v>10450</v>
      </c>
      <c r="M716" s="13" t="str">
        <f t="shared" si="201"/>
        <v>=</v>
      </c>
      <c r="N716" s="23">
        <f t="shared" si="202"/>
        <v>4.18000000000211</v>
      </c>
      <c r="O716" s="21"/>
      <c r="P716" s="23">
        <f t="shared" si="203"/>
        <v>0</v>
      </c>
      <c r="Q716" s="10">
        <f t="shared" si="210"/>
        <v>608.76280584994117</v>
      </c>
      <c r="R716" s="24">
        <f t="shared" si="204"/>
        <v>0</v>
      </c>
      <c r="S716" s="25">
        <f>SUM($R$8:R716)</f>
        <v>-2.6014778619154152E-15</v>
      </c>
      <c r="T716" s="26">
        <f t="shared" si="205"/>
        <v>-1.583682962576134E-12</v>
      </c>
      <c r="U716" s="27"/>
      <c r="V716" s="28">
        <f t="shared" si="206"/>
        <v>544910.32499999995</v>
      </c>
      <c r="W716" s="16"/>
      <c r="X716" s="11"/>
      <c r="Y716" s="16"/>
      <c r="AA716" s="46">
        <f t="shared" si="211"/>
        <v>84780</v>
      </c>
      <c r="AB716" s="46">
        <f t="shared" si="212"/>
        <v>25970</v>
      </c>
      <c r="AC716" s="46">
        <f t="shared" si="213"/>
        <v>18340</v>
      </c>
      <c r="AD716" s="46">
        <f t="shared" si="214"/>
        <v>4940</v>
      </c>
    </row>
    <row r="717" spans="1:30" x14ac:dyDescent="0.25">
      <c r="A717" s="16"/>
      <c r="B717" s="13">
        <v>710</v>
      </c>
      <c r="C717" s="47">
        <f t="shared" si="207"/>
        <v>43747</v>
      </c>
      <c r="D717" s="48">
        <f t="shared" si="208"/>
        <v>134130</v>
      </c>
      <c r="E717" s="14" t="s">
        <v>2</v>
      </c>
      <c r="F717" s="9">
        <f t="shared" si="215"/>
        <v>0.01</v>
      </c>
      <c r="G717" s="14" t="s">
        <v>3</v>
      </c>
      <c r="H717" s="15">
        <f t="shared" si="209"/>
        <v>1623.53</v>
      </c>
      <c r="I717" s="17"/>
      <c r="J717" s="18">
        <f t="shared" si="198"/>
        <v>1627.7100000000021</v>
      </c>
      <c r="K717" s="19" t="str">
        <f t="shared" si="199"/>
        <v>-</v>
      </c>
      <c r="L717" s="20" t="str">
        <f t="shared" si="200"/>
        <v>0</v>
      </c>
      <c r="M717" s="13" t="str">
        <f t="shared" si="201"/>
        <v>=</v>
      </c>
      <c r="N717" s="23">
        <f t="shared" si="202"/>
        <v>0</v>
      </c>
      <c r="O717" s="21"/>
      <c r="P717" s="23">
        <f t="shared" si="203"/>
        <v>0</v>
      </c>
      <c r="Q717" s="10">
        <f t="shared" si="210"/>
        <v>609.37156865579107</v>
      </c>
      <c r="R717" s="24">
        <f t="shared" si="204"/>
        <v>0</v>
      </c>
      <c r="S717" s="25">
        <f>SUM($R$8:R717)</f>
        <v>-2.6014778619154152E-15</v>
      </c>
      <c r="T717" s="26">
        <f t="shared" si="205"/>
        <v>-1.5852666455387101E-12</v>
      </c>
      <c r="U717" s="27"/>
      <c r="V717" s="28">
        <f t="shared" si="206"/>
        <v>592588.44999999995</v>
      </c>
      <c r="W717" s="16"/>
      <c r="X717" s="11"/>
      <c r="Y717" s="16"/>
      <c r="AA717" s="46">
        <f t="shared" si="211"/>
        <v>84780</v>
      </c>
      <c r="AB717" s="46">
        <f t="shared" si="212"/>
        <v>25970</v>
      </c>
      <c r="AC717" s="46">
        <f t="shared" si="213"/>
        <v>18340</v>
      </c>
      <c r="AD717" s="46">
        <f t="shared" si="214"/>
        <v>4940</v>
      </c>
    </row>
    <row r="718" spans="1:30" x14ac:dyDescent="0.25">
      <c r="A718" s="16"/>
      <c r="B718" s="13">
        <v>711</v>
      </c>
      <c r="C718" s="47">
        <f t="shared" si="207"/>
        <v>43748</v>
      </c>
      <c r="D718" s="48">
        <f t="shared" si="208"/>
        <v>134130</v>
      </c>
      <c r="E718" s="14" t="s">
        <v>2</v>
      </c>
      <c r="F718" s="9">
        <f t="shared" si="215"/>
        <v>0.01</v>
      </c>
      <c r="G718" s="14" t="s">
        <v>3</v>
      </c>
      <c r="H718" s="15">
        <f t="shared" si="209"/>
        <v>1623.53</v>
      </c>
      <c r="I718" s="17"/>
      <c r="J718" s="18">
        <f t="shared" si="198"/>
        <v>3251.2400000000021</v>
      </c>
      <c r="K718" s="19" t="str">
        <f t="shared" si="199"/>
        <v>-</v>
      </c>
      <c r="L718" s="20" t="str">
        <f t="shared" si="200"/>
        <v>0</v>
      </c>
      <c r="M718" s="13" t="str">
        <f t="shared" si="201"/>
        <v>=</v>
      </c>
      <c r="N718" s="23">
        <f t="shared" si="202"/>
        <v>0</v>
      </c>
      <c r="O718" s="21"/>
      <c r="P718" s="23">
        <f t="shared" si="203"/>
        <v>0</v>
      </c>
      <c r="Q718" s="10">
        <f t="shared" si="210"/>
        <v>609.98094022444684</v>
      </c>
      <c r="R718" s="24">
        <f t="shared" si="204"/>
        <v>0</v>
      </c>
      <c r="S718" s="25">
        <f>SUM($R$8:R718)</f>
        <v>-2.6014778619154152E-15</v>
      </c>
      <c r="T718" s="26">
        <f t="shared" si="205"/>
        <v>-1.5868519121842486E-12</v>
      </c>
      <c r="U718" s="27"/>
      <c r="V718" s="28">
        <f t="shared" si="206"/>
        <v>592588.44999999995</v>
      </c>
      <c r="W718" s="16"/>
      <c r="X718" s="11"/>
      <c r="Y718" s="16"/>
      <c r="AA718" s="46">
        <f t="shared" si="211"/>
        <v>84780</v>
      </c>
      <c r="AB718" s="46">
        <f t="shared" si="212"/>
        <v>25970</v>
      </c>
      <c r="AC718" s="46">
        <f t="shared" si="213"/>
        <v>18340</v>
      </c>
      <c r="AD718" s="46">
        <f t="shared" si="214"/>
        <v>4940</v>
      </c>
    </row>
    <row r="719" spans="1:30" x14ac:dyDescent="0.25">
      <c r="A719" s="16"/>
      <c r="B719" s="13">
        <v>712</v>
      </c>
      <c r="C719" s="47">
        <f t="shared" si="207"/>
        <v>43749</v>
      </c>
      <c r="D719" s="48">
        <f t="shared" si="208"/>
        <v>134130</v>
      </c>
      <c r="E719" s="14" t="s">
        <v>2</v>
      </c>
      <c r="F719" s="9">
        <f t="shared" si="215"/>
        <v>0.01</v>
      </c>
      <c r="G719" s="14" t="s">
        <v>3</v>
      </c>
      <c r="H719" s="15">
        <f t="shared" si="209"/>
        <v>1623.53</v>
      </c>
      <c r="I719" s="17"/>
      <c r="J719" s="18">
        <f t="shared" si="198"/>
        <v>4874.7700000000023</v>
      </c>
      <c r="K719" s="19" t="str">
        <f t="shared" si="199"/>
        <v>-</v>
      </c>
      <c r="L719" s="20" t="str">
        <f t="shared" si="200"/>
        <v>0</v>
      </c>
      <c r="M719" s="13" t="str">
        <f t="shared" si="201"/>
        <v>=</v>
      </c>
      <c r="N719" s="23">
        <f t="shared" si="202"/>
        <v>0</v>
      </c>
      <c r="O719" s="21"/>
      <c r="P719" s="23">
        <f t="shared" si="203"/>
        <v>0</v>
      </c>
      <c r="Q719" s="10">
        <f t="shared" si="210"/>
        <v>610.59092116467127</v>
      </c>
      <c r="R719" s="24">
        <f t="shared" si="204"/>
        <v>0</v>
      </c>
      <c r="S719" s="25">
        <f>SUM($R$8:R719)</f>
        <v>-2.6014778619154152E-15</v>
      </c>
      <c r="T719" s="26">
        <f t="shared" si="205"/>
        <v>-1.5884387640964329E-12</v>
      </c>
      <c r="U719" s="27"/>
      <c r="V719" s="28">
        <f t="shared" si="206"/>
        <v>592588.44999999995</v>
      </c>
      <c r="W719" s="16"/>
      <c r="X719" s="11"/>
      <c r="Y719" s="16"/>
      <c r="AA719" s="46">
        <f t="shared" si="211"/>
        <v>84780</v>
      </c>
      <c r="AB719" s="46">
        <f t="shared" si="212"/>
        <v>25970</v>
      </c>
      <c r="AC719" s="46">
        <f t="shared" si="213"/>
        <v>18340</v>
      </c>
      <c r="AD719" s="46">
        <f t="shared" si="214"/>
        <v>4940</v>
      </c>
    </row>
    <row r="720" spans="1:30" x14ac:dyDescent="0.25">
      <c r="A720" s="16"/>
      <c r="B720" s="13">
        <v>713</v>
      </c>
      <c r="C720" s="47">
        <f t="shared" si="207"/>
        <v>43750</v>
      </c>
      <c r="D720" s="48">
        <f t="shared" si="208"/>
        <v>134130</v>
      </c>
      <c r="E720" s="14" t="s">
        <v>2</v>
      </c>
      <c r="F720" s="9">
        <f t="shared" si="215"/>
        <v>0.01</v>
      </c>
      <c r="G720" s="14" t="s">
        <v>3</v>
      </c>
      <c r="H720" s="15">
        <f t="shared" si="209"/>
        <v>1623.53</v>
      </c>
      <c r="I720" s="17"/>
      <c r="J720" s="18">
        <f t="shared" si="198"/>
        <v>6498.300000000002</v>
      </c>
      <c r="K720" s="19" t="str">
        <f t="shared" si="199"/>
        <v>-</v>
      </c>
      <c r="L720" s="20" t="str">
        <f t="shared" si="200"/>
        <v>0</v>
      </c>
      <c r="M720" s="13" t="str">
        <f t="shared" si="201"/>
        <v>=</v>
      </c>
      <c r="N720" s="23">
        <f t="shared" si="202"/>
        <v>0</v>
      </c>
      <c r="O720" s="21"/>
      <c r="P720" s="23">
        <f t="shared" si="203"/>
        <v>0</v>
      </c>
      <c r="Q720" s="10">
        <f t="shared" si="210"/>
        <v>611.20151208583593</v>
      </c>
      <c r="R720" s="24">
        <f t="shared" si="204"/>
        <v>0</v>
      </c>
      <c r="S720" s="25">
        <f>SUM($R$8:R720)</f>
        <v>-2.6014778619154152E-15</v>
      </c>
      <c r="T720" s="26">
        <f t="shared" si="205"/>
        <v>-1.5900272028605293E-12</v>
      </c>
      <c r="U720" s="27"/>
      <c r="V720" s="28">
        <f t="shared" si="206"/>
        <v>592588.44999999995</v>
      </c>
      <c r="W720" s="16"/>
      <c r="X720" s="11"/>
      <c r="Y720" s="16"/>
      <c r="AA720" s="46">
        <f t="shared" si="211"/>
        <v>84780</v>
      </c>
      <c r="AB720" s="46">
        <f t="shared" si="212"/>
        <v>25970</v>
      </c>
      <c r="AC720" s="46">
        <f t="shared" si="213"/>
        <v>18340</v>
      </c>
      <c r="AD720" s="46">
        <f t="shared" si="214"/>
        <v>4940</v>
      </c>
    </row>
    <row r="721" spans="1:30" x14ac:dyDescent="0.25">
      <c r="A721" s="16"/>
      <c r="B721" s="13">
        <v>714</v>
      </c>
      <c r="C721" s="47">
        <f t="shared" si="207"/>
        <v>43751</v>
      </c>
      <c r="D721" s="48">
        <f t="shared" si="208"/>
        <v>134130</v>
      </c>
      <c r="E721" s="14" t="s">
        <v>2</v>
      </c>
      <c r="F721" s="9">
        <f t="shared" si="215"/>
        <v>0.01</v>
      </c>
      <c r="G721" s="14" t="s">
        <v>3</v>
      </c>
      <c r="H721" s="15">
        <f t="shared" si="209"/>
        <v>1623.53</v>
      </c>
      <c r="I721" s="17"/>
      <c r="J721" s="18">
        <f t="shared" si="198"/>
        <v>8121.8300000000017</v>
      </c>
      <c r="K721" s="19" t="str">
        <f t="shared" si="199"/>
        <v>-</v>
      </c>
      <c r="L721" s="20" t="str">
        <f t="shared" si="200"/>
        <v>0</v>
      </c>
      <c r="M721" s="13" t="str">
        <f t="shared" si="201"/>
        <v>=</v>
      </c>
      <c r="N721" s="23">
        <f t="shared" si="202"/>
        <v>0</v>
      </c>
      <c r="O721" s="21"/>
      <c r="P721" s="23">
        <f t="shared" si="203"/>
        <v>0</v>
      </c>
      <c r="Q721" s="10">
        <f t="shared" si="210"/>
        <v>611.81271359792174</v>
      </c>
      <c r="R721" s="24">
        <f t="shared" si="204"/>
        <v>0</v>
      </c>
      <c r="S721" s="25">
        <f>SUM($R$8:R721)</f>
        <v>-2.6014778619154152E-15</v>
      </c>
      <c r="T721" s="26">
        <f t="shared" si="205"/>
        <v>-1.5916172300633897E-12</v>
      </c>
      <c r="U721" s="27"/>
      <c r="V721" s="28">
        <f t="shared" si="206"/>
        <v>592588.44999999995</v>
      </c>
      <c r="W721" s="16"/>
      <c r="X721" s="11"/>
      <c r="Y721" s="16"/>
      <c r="AA721" s="46">
        <f t="shared" si="211"/>
        <v>84780</v>
      </c>
      <c r="AB721" s="46">
        <f t="shared" si="212"/>
        <v>25970</v>
      </c>
      <c r="AC721" s="46">
        <f t="shared" si="213"/>
        <v>18340</v>
      </c>
      <c r="AD721" s="46">
        <f t="shared" si="214"/>
        <v>4940</v>
      </c>
    </row>
    <row r="722" spans="1:30" x14ac:dyDescent="0.25">
      <c r="A722" s="16"/>
      <c r="B722" s="13">
        <v>715</v>
      </c>
      <c r="C722" s="47">
        <f t="shared" si="207"/>
        <v>43752</v>
      </c>
      <c r="D722" s="48">
        <f t="shared" si="208"/>
        <v>134130</v>
      </c>
      <c r="E722" s="14" t="s">
        <v>2</v>
      </c>
      <c r="F722" s="9">
        <f t="shared" si="215"/>
        <v>0.01</v>
      </c>
      <c r="G722" s="14" t="s">
        <v>3</v>
      </c>
      <c r="H722" s="15">
        <f t="shared" si="209"/>
        <v>1623.53</v>
      </c>
      <c r="I722" s="17"/>
      <c r="J722" s="18">
        <f t="shared" si="198"/>
        <v>9745.3600000000024</v>
      </c>
      <c r="K722" s="19" t="str">
        <f t="shared" si="199"/>
        <v>-</v>
      </c>
      <c r="L722" s="20" t="str">
        <f t="shared" si="200"/>
        <v>0</v>
      </c>
      <c r="M722" s="13" t="str">
        <f t="shared" si="201"/>
        <v>=</v>
      </c>
      <c r="N722" s="23">
        <f t="shared" si="202"/>
        <v>0</v>
      </c>
      <c r="O722" s="21"/>
      <c r="P722" s="23">
        <f t="shared" si="203"/>
        <v>0</v>
      </c>
      <c r="Q722" s="10">
        <f t="shared" si="210"/>
        <v>612.42452631151968</v>
      </c>
      <c r="R722" s="24">
        <f t="shared" si="204"/>
        <v>0</v>
      </c>
      <c r="S722" s="25">
        <f>SUM($R$8:R722)</f>
        <v>-2.6014778619154152E-15</v>
      </c>
      <c r="T722" s="26">
        <f t="shared" si="205"/>
        <v>-1.5932088472934531E-12</v>
      </c>
      <c r="U722" s="27"/>
      <c r="V722" s="28">
        <f t="shared" si="206"/>
        <v>592588.44999999995</v>
      </c>
      <c r="W722" s="16"/>
      <c r="X722" s="11"/>
      <c r="Y722" s="16"/>
      <c r="AA722" s="46">
        <f t="shared" si="211"/>
        <v>84780</v>
      </c>
      <c r="AB722" s="46">
        <f t="shared" si="212"/>
        <v>25970</v>
      </c>
      <c r="AC722" s="46">
        <f t="shared" si="213"/>
        <v>18340</v>
      </c>
      <c r="AD722" s="46">
        <f t="shared" si="214"/>
        <v>4940</v>
      </c>
    </row>
    <row r="723" spans="1:30" x14ac:dyDescent="0.25">
      <c r="A723" s="16"/>
      <c r="B723" s="13">
        <v>716</v>
      </c>
      <c r="C723" s="47">
        <f t="shared" si="207"/>
        <v>43753</v>
      </c>
      <c r="D723" s="48">
        <f t="shared" si="208"/>
        <v>134130</v>
      </c>
      <c r="E723" s="14" t="s">
        <v>2</v>
      </c>
      <c r="F723" s="9">
        <f t="shared" si="215"/>
        <v>0.01</v>
      </c>
      <c r="G723" s="14" t="s">
        <v>3</v>
      </c>
      <c r="H723" s="15">
        <f t="shared" si="209"/>
        <v>1623.53</v>
      </c>
      <c r="I723" s="17"/>
      <c r="J723" s="18">
        <f t="shared" si="198"/>
        <v>11368.890000000003</v>
      </c>
      <c r="K723" s="19" t="str">
        <f t="shared" si="199"/>
        <v>-</v>
      </c>
      <c r="L723" s="20">
        <f t="shared" si="200"/>
        <v>11360</v>
      </c>
      <c r="M723" s="13" t="str">
        <f t="shared" si="201"/>
        <v>=</v>
      </c>
      <c r="N723" s="23">
        <f t="shared" si="202"/>
        <v>8.8900000000030559</v>
      </c>
      <c r="O723" s="21"/>
      <c r="P723" s="23">
        <f t="shared" si="203"/>
        <v>0</v>
      </c>
      <c r="Q723" s="10">
        <f t="shared" si="210"/>
        <v>613.03695083783123</v>
      </c>
      <c r="R723" s="24">
        <f t="shared" si="204"/>
        <v>0</v>
      </c>
      <c r="S723" s="25">
        <f>SUM($R$8:R723)</f>
        <v>-2.6014778619154152E-15</v>
      </c>
      <c r="T723" s="26">
        <f t="shared" si="205"/>
        <v>-1.5948020561407467E-12</v>
      </c>
      <c r="U723" s="27"/>
      <c r="V723" s="28">
        <f t="shared" si="206"/>
        <v>592588.44999999995</v>
      </c>
      <c r="W723" s="16"/>
      <c r="X723" s="11"/>
      <c r="Y723" s="16"/>
      <c r="AA723" s="46">
        <f t="shared" si="211"/>
        <v>96140</v>
      </c>
      <c r="AB723" s="46">
        <f t="shared" si="212"/>
        <v>25970</v>
      </c>
      <c r="AC723" s="46">
        <f t="shared" si="213"/>
        <v>18340</v>
      </c>
      <c r="AD723" s="46">
        <f t="shared" si="214"/>
        <v>4940</v>
      </c>
    </row>
    <row r="724" spans="1:30" x14ac:dyDescent="0.25">
      <c r="A724" s="16"/>
      <c r="B724" s="13">
        <v>717</v>
      </c>
      <c r="C724" s="47">
        <f t="shared" si="207"/>
        <v>43754</v>
      </c>
      <c r="D724" s="48">
        <f t="shared" si="208"/>
        <v>145490</v>
      </c>
      <c r="E724" s="14" t="s">
        <v>2</v>
      </c>
      <c r="F724" s="9">
        <f t="shared" si="215"/>
        <v>0.01</v>
      </c>
      <c r="G724" s="14" t="s">
        <v>3</v>
      </c>
      <c r="H724" s="15">
        <f t="shared" si="209"/>
        <v>1765.53</v>
      </c>
      <c r="I724" s="17"/>
      <c r="J724" s="18">
        <f t="shared" si="198"/>
        <v>1774.420000000003</v>
      </c>
      <c r="K724" s="19" t="str">
        <f t="shared" si="199"/>
        <v>-</v>
      </c>
      <c r="L724" s="20" t="str">
        <f t="shared" si="200"/>
        <v>0</v>
      </c>
      <c r="M724" s="13" t="str">
        <f t="shared" si="201"/>
        <v>=</v>
      </c>
      <c r="N724" s="23">
        <f t="shared" si="202"/>
        <v>0</v>
      </c>
      <c r="O724" s="21"/>
      <c r="P724" s="23">
        <f t="shared" si="203"/>
        <v>0</v>
      </c>
      <c r="Q724" s="10">
        <f t="shared" si="210"/>
        <v>613.64998778866902</v>
      </c>
      <c r="R724" s="24">
        <f t="shared" si="204"/>
        <v>0</v>
      </c>
      <c r="S724" s="25">
        <f>SUM($R$8:R724)</f>
        <v>-2.6014778619154152E-15</v>
      </c>
      <c r="T724" s="26">
        <f t="shared" si="205"/>
        <v>-1.5963968581968873E-12</v>
      </c>
      <c r="U724" s="27"/>
      <c r="V724" s="28">
        <f t="shared" si="206"/>
        <v>644418.44999999995</v>
      </c>
      <c r="W724" s="16"/>
      <c r="X724" s="11"/>
      <c r="Y724" s="16"/>
      <c r="AA724" s="46">
        <f t="shared" si="211"/>
        <v>96140</v>
      </c>
      <c r="AB724" s="46">
        <f t="shared" si="212"/>
        <v>25970</v>
      </c>
      <c r="AC724" s="46">
        <f t="shared" si="213"/>
        <v>18340</v>
      </c>
      <c r="AD724" s="46">
        <f t="shared" si="214"/>
        <v>4940</v>
      </c>
    </row>
    <row r="725" spans="1:30" x14ac:dyDescent="0.25">
      <c r="A725" s="16"/>
      <c r="B725" s="13">
        <v>718</v>
      </c>
      <c r="C725" s="47">
        <f t="shared" si="207"/>
        <v>43755</v>
      </c>
      <c r="D725" s="48">
        <f t="shared" si="208"/>
        <v>145490</v>
      </c>
      <c r="E725" s="14" t="s">
        <v>2</v>
      </c>
      <c r="F725" s="9">
        <f t="shared" si="215"/>
        <v>0.01</v>
      </c>
      <c r="G725" s="14" t="s">
        <v>3</v>
      </c>
      <c r="H725" s="15">
        <f t="shared" si="209"/>
        <v>1765.53</v>
      </c>
      <c r="I725" s="17"/>
      <c r="J725" s="18">
        <f t="shared" si="198"/>
        <v>3539.950000000003</v>
      </c>
      <c r="K725" s="19" t="str">
        <f t="shared" si="199"/>
        <v>-</v>
      </c>
      <c r="L725" s="20" t="str">
        <f t="shared" si="200"/>
        <v>0</v>
      </c>
      <c r="M725" s="13" t="str">
        <f t="shared" si="201"/>
        <v>=</v>
      </c>
      <c r="N725" s="23">
        <f t="shared" si="202"/>
        <v>0</v>
      </c>
      <c r="O725" s="21"/>
      <c r="P725" s="23">
        <f t="shared" si="203"/>
        <v>0</v>
      </c>
      <c r="Q725" s="10">
        <f t="shared" si="210"/>
        <v>614.2636377764577</v>
      </c>
      <c r="R725" s="24">
        <f t="shared" si="204"/>
        <v>0</v>
      </c>
      <c r="S725" s="25">
        <f>SUM($R$8:R725)</f>
        <v>-2.6014778619154152E-15</v>
      </c>
      <c r="T725" s="26">
        <f t="shared" si="205"/>
        <v>-1.5979932550550843E-12</v>
      </c>
      <c r="U725" s="27"/>
      <c r="V725" s="28">
        <f t="shared" si="206"/>
        <v>644418.44999999995</v>
      </c>
      <c r="W725" s="16"/>
      <c r="X725" s="11"/>
      <c r="Y725" s="16"/>
      <c r="AA725" s="46">
        <f t="shared" si="211"/>
        <v>96140</v>
      </c>
      <c r="AB725" s="46">
        <f t="shared" si="212"/>
        <v>25970</v>
      </c>
      <c r="AC725" s="46">
        <f t="shared" si="213"/>
        <v>18340</v>
      </c>
      <c r="AD725" s="46">
        <f t="shared" si="214"/>
        <v>4940</v>
      </c>
    </row>
    <row r="726" spans="1:30" x14ac:dyDescent="0.25">
      <c r="A726" s="16"/>
      <c r="B726" s="13">
        <v>719</v>
      </c>
      <c r="C726" s="47">
        <f t="shared" si="207"/>
        <v>43756</v>
      </c>
      <c r="D726" s="48">
        <f t="shared" si="208"/>
        <v>145490</v>
      </c>
      <c r="E726" s="14" t="s">
        <v>2</v>
      </c>
      <c r="F726" s="9">
        <f t="shared" si="215"/>
        <v>0.01</v>
      </c>
      <c r="G726" s="14" t="s">
        <v>3</v>
      </c>
      <c r="H726" s="15">
        <f t="shared" si="209"/>
        <v>1765.53</v>
      </c>
      <c r="I726" s="17"/>
      <c r="J726" s="18">
        <f t="shared" si="198"/>
        <v>5305.4800000000032</v>
      </c>
      <c r="K726" s="19" t="str">
        <f t="shared" si="199"/>
        <v>-</v>
      </c>
      <c r="L726" s="20" t="str">
        <f t="shared" si="200"/>
        <v>0</v>
      </c>
      <c r="M726" s="13" t="str">
        <f t="shared" si="201"/>
        <v>=</v>
      </c>
      <c r="N726" s="23">
        <f t="shared" si="202"/>
        <v>0</v>
      </c>
      <c r="O726" s="21"/>
      <c r="P726" s="23">
        <f t="shared" si="203"/>
        <v>0</v>
      </c>
      <c r="Q726" s="10">
        <f t="shared" si="210"/>
        <v>614.8779014142342</v>
      </c>
      <c r="R726" s="24">
        <f t="shared" si="204"/>
        <v>0</v>
      </c>
      <c r="S726" s="25">
        <f>SUM($R$8:R726)</f>
        <v>-2.6014778619154152E-15</v>
      </c>
      <c r="T726" s="26">
        <f t="shared" si="205"/>
        <v>-1.5995912483101394E-12</v>
      </c>
      <c r="U726" s="27"/>
      <c r="V726" s="28">
        <f t="shared" si="206"/>
        <v>644418.44999999995</v>
      </c>
      <c r="W726" s="16"/>
      <c r="X726" s="11"/>
      <c r="Y726" s="16"/>
      <c r="AA726" s="46">
        <f t="shared" si="211"/>
        <v>96140</v>
      </c>
      <c r="AB726" s="46">
        <f t="shared" si="212"/>
        <v>25970</v>
      </c>
      <c r="AC726" s="46">
        <f t="shared" si="213"/>
        <v>18340</v>
      </c>
      <c r="AD726" s="46">
        <f t="shared" si="214"/>
        <v>4940</v>
      </c>
    </row>
    <row r="727" spans="1:30" x14ac:dyDescent="0.25">
      <c r="A727" s="16"/>
      <c r="B727" s="13">
        <v>720</v>
      </c>
      <c r="C727" s="47">
        <f t="shared" si="207"/>
        <v>43757</v>
      </c>
      <c r="D727" s="48">
        <f t="shared" si="208"/>
        <v>145490</v>
      </c>
      <c r="E727" s="14" t="s">
        <v>2</v>
      </c>
      <c r="F727" s="9">
        <f t="shared" si="215"/>
        <v>0.01</v>
      </c>
      <c r="G727" s="14" t="s">
        <v>3</v>
      </c>
      <c r="H727" s="15">
        <f t="shared" si="209"/>
        <v>1765.53</v>
      </c>
      <c r="I727" s="17"/>
      <c r="J727" s="18">
        <f t="shared" si="198"/>
        <v>7071.0100000000029</v>
      </c>
      <c r="K727" s="19" t="str">
        <f t="shared" si="199"/>
        <v>-</v>
      </c>
      <c r="L727" s="20" t="str">
        <f t="shared" si="200"/>
        <v>0</v>
      </c>
      <c r="M727" s="13" t="str">
        <f t="shared" si="201"/>
        <v>=</v>
      </c>
      <c r="N727" s="23">
        <f t="shared" si="202"/>
        <v>0</v>
      </c>
      <c r="O727" s="21"/>
      <c r="P727" s="23">
        <f t="shared" si="203"/>
        <v>0</v>
      </c>
      <c r="Q727" s="10">
        <f t="shared" si="210"/>
        <v>615.49277931564848</v>
      </c>
      <c r="R727" s="24">
        <f t="shared" si="204"/>
        <v>0</v>
      </c>
      <c r="S727" s="25">
        <f>SUM($R$8:R727)</f>
        <v>-2.6014778619154152E-15</v>
      </c>
      <c r="T727" s="26">
        <f t="shared" si="205"/>
        <v>-1.6011908395584497E-12</v>
      </c>
      <c r="U727" s="27"/>
      <c r="V727" s="28">
        <f t="shared" si="206"/>
        <v>644418.44999999995</v>
      </c>
      <c r="W727" s="16"/>
      <c r="X727" s="11"/>
      <c r="Y727" s="16"/>
      <c r="AA727" s="46">
        <f t="shared" si="211"/>
        <v>96140</v>
      </c>
      <c r="AB727" s="46">
        <f t="shared" si="212"/>
        <v>25970</v>
      </c>
      <c r="AC727" s="46">
        <f t="shared" si="213"/>
        <v>18340</v>
      </c>
      <c r="AD727" s="46">
        <f t="shared" si="214"/>
        <v>4940</v>
      </c>
    </row>
    <row r="728" spans="1:30" x14ac:dyDescent="0.25">
      <c r="A728" s="16"/>
      <c r="B728" s="13">
        <v>721</v>
      </c>
      <c r="C728" s="47">
        <f t="shared" si="207"/>
        <v>43758</v>
      </c>
      <c r="D728" s="48">
        <f t="shared" si="208"/>
        <v>145490</v>
      </c>
      <c r="E728" s="14" t="s">
        <v>2</v>
      </c>
      <c r="F728" s="9">
        <f t="shared" si="215"/>
        <v>0.01</v>
      </c>
      <c r="G728" s="14" t="s">
        <v>3</v>
      </c>
      <c r="H728" s="15">
        <f t="shared" si="209"/>
        <v>1765.53</v>
      </c>
      <c r="I728" s="17"/>
      <c r="J728" s="18">
        <f t="shared" si="198"/>
        <v>8836.5400000000027</v>
      </c>
      <c r="K728" s="19" t="str">
        <f t="shared" si="199"/>
        <v>-</v>
      </c>
      <c r="L728" s="20" t="str">
        <f t="shared" si="200"/>
        <v>0</v>
      </c>
      <c r="M728" s="13" t="str">
        <f t="shared" si="201"/>
        <v>=</v>
      </c>
      <c r="N728" s="23">
        <f t="shared" si="202"/>
        <v>0</v>
      </c>
      <c r="O728" s="21"/>
      <c r="P728" s="23">
        <f t="shared" si="203"/>
        <v>0</v>
      </c>
      <c r="Q728" s="10">
        <f t="shared" si="210"/>
        <v>616.10827209496415</v>
      </c>
      <c r="R728" s="24">
        <f t="shared" si="204"/>
        <v>0</v>
      </c>
      <c r="S728" s="25">
        <f>SUM($R$8:R728)</f>
        <v>-2.6014778619154152E-15</v>
      </c>
      <c r="T728" s="26">
        <f t="shared" si="205"/>
        <v>-1.6027920303980083E-12</v>
      </c>
      <c r="U728" s="27"/>
      <c r="V728" s="28">
        <f t="shared" si="206"/>
        <v>644418.44999999995</v>
      </c>
      <c r="W728" s="16"/>
      <c r="X728" s="11"/>
      <c r="Y728" s="16"/>
      <c r="AA728" s="46">
        <f t="shared" si="211"/>
        <v>96140</v>
      </c>
      <c r="AB728" s="46">
        <f t="shared" si="212"/>
        <v>25970</v>
      </c>
      <c r="AC728" s="46">
        <f t="shared" si="213"/>
        <v>18340</v>
      </c>
      <c r="AD728" s="46">
        <f t="shared" si="214"/>
        <v>4940</v>
      </c>
    </row>
    <row r="729" spans="1:30" x14ac:dyDescent="0.25">
      <c r="A729" s="16"/>
      <c r="B729" s="13">
        <v>722</v>
      </c>
      <c r="C729" s="47">
        <f t="shared" si="207"/>
        <v>43759</v>
      </c>
      <c r="D729" s="48">
        <f t="shared" si="208"/>
        <v>145490</v>
      </c>
      <c r="E729" s="14" t="s">
        <v>2</v>
      </c>
      <c r="F729" s="9">
        <f t="shared" si="215"/>
        <v>0.01</v>
      </c>
      <c r="G729" s="14" t="s">
        <v>3</v>
      </c>
      <c r="H729" s="15">
        <f t="shared" si="209"/>
        <v>1765.53</v>
      </c>
      <c r="I729" s="17"/>
      <c r="J729" s="18">
        <f t="shared" si="198"/>
        <v>10602.070000000003</v>
      </c>
      <c r="K729" s="19" t="str">
        <f t="shared" si="199"/>
        <v>-</v>
      </c>
      <c r="L729" s="20">
        <f t="shared" si="200"/>
        <v>10600</v>
      </c>
      <c r="M729" s="13" t="str">
        <f t="shared" si="201"/>
        <v>=</v>
      </c>
      <c r="N729" s="23">
        <f t="shared" si="202"/>
        <v>2.0700000000033469</v>
      </c>
      <c r="O729" s="21"/>
      <c r="P729" s="23">
        <f t="shared" si="203"/>
        <v>0</v>
      </c>
      <c r="Q729" s="10">
        <f t="shared" si="210"/>
        <v>616.7243803670591</v>
      </c>
      <c r="R729" s="24">
        <f t="shared" si="204"/>
        <v>0</v>
      </c>
      <c r="S729" s="25">
        <f>SUM($R$8:R729)</f>
        <v>-2.6014778619154152E-15</v>
      </c>
      <c r="T729" s="26">
        <f t="shared" si="205"/>
        <v>-1.6043948224284061E-12</v>
      </c>
      <c r="U729" s="27"/>
      <c r="V729" s="28">
        <f t="shared" si="206"/>
        <v>644418.44999999995</v>
      </c>
      <c r="W729" s="16"/>
      <c r="X729" s="11"/>
      <c r="Y729" s="16"/>
      <c r="AA729" s="46">
        <f t="shared" si="211"/>
        <v>106740</v>
      </c>
      <c r="AB729" s="46">
        <f t="shared" si="212"/>
        <v>25970</v>
      </c>
      <c r="AC729" s="46">
        <f t="shared" si="213"/>
        <v>18340</v>
      </c>
      <c r="AD729" s="46">
        <f t="shared" si="214"/>
        <v>4940</v>
      </c>
    </row>
    <row r="730" spans="1:30" x14ac:dyDescent="0.25">
      <c r="A730" s="16"/>
      <c r="B730" s="13">
        <v>723</v>
      </c>
      <c r="C730" s="47">
        <f t="shared" si="207"/>
        <v>43760</v>
      </c>
      <c r="D730" s="48">
        <f t="shared" si="208"/>
        <v>156090</v>
      </c>
      <c r="E730" s="14" t="s">
        <v>2</v>
      </c>
      <c r="F730" s="9">
        <f t="shared" si="215"/>
        <v>0.01</v>
      </c>
      <c r="G730" s="14" t="s">
        <v>3</v>
      </c>
      <c r="H730" s="15">
        <f t="shared" si="209"/>
        <v>1898.03</v>
      </c>
      <c r="I730" s="17"/>
      <c r="J730" s="18">
        <f t="shared" si="198"/>
        <v>1900.1000000000033</v>
      </c>
      <c r="K730" s="19" t="str">
        <f t="shared" si="199"/>
        <v>-</v>
      </c>
      <c r="L730" s="20" t="str">
        <f t="shared" si="200"/>
        <v>0</v>
      </c>
      <c r="M730" s="13" t="str">
        <f t="shared" si="201"/>
        <v>=</v>
      </c>
      <c r="N730" s="23">
        <f t="shared" si="202"/>
        <v>0</v>
      </c>
      <c r="O730" s="21"/>
      <c r="P730" s="23">
        <f t="shared" si="203"/>
        <v>0</v>
      </c>
      <c r="Q730" s="10">
        <f t="shared" si="210"/>
        <v>617.34110474742613</v>
      </c>
      <c r="R730" s="24">
        <f t="shared" si="204"/>
        <v>0</v>
      </c>
      <c r="S730" s="25">
        <f>SUM($R$8:R730)</f>
        <v>-2.6014778619154152E-15</v>
      </c>
      <c r="T730" s="26">
        <f t="shared" si="205"/>
        <v>-1.6059992172508345E-12</v>
      </c>
      <c r="U730" s="27"/>
      <c r="V730" s="28">
        <f t="shared" si="206"/>
        <v>692780.95</v>
      </c>
      <c r="W730" s="16"/>
      <c r="X730" s="11"/>
      <c r="Y730" s="16"/>
      <c r="AA730" s="46">
        <f t="shared" si="211"/>
        <v>106740</v>
      </c>
      <c r="AB730" s="46">
        <f t="shared" si="212"/>
        <v>25970</v>
      </c>
      <c r="AC730" s="46">
        <f t="shared" si="213"/>
        <v>18340</v>
      </c>
      <c r="AD730" s="46">
        <f t="shared" si="214"/>
        <v>4940</v>
      </c>
    </row>
    <row r="731" spans="1:30" x14ac:dyDescent="0.25">
      <c r="A731" s="16"/>
      <c r="B731" s="13">
        <v>724</v>
      </c>
      <c r="C731" s="47">
        <f t="shared" si="207"/>
        <v>43761</v>
      </c>
      <c r="D731" s="48">
        <f t="shared" si="208"/>
        <v>156090</v>
      </c>
      <c r="E731" s="14" t="s">
        <v>2</v>
      </c>
      <c r="F731" s="9">
        <f t="shared" si="215"/>
        <v>0.01</v>
      </c>
      <c r="G731" s="14" t="s">
        <v>3</v>
      </c>
      <c r="H731" s="15">
        <f t="shared" si="209"/>
        <v>1898.03</v>
      </c>
      <c r="I731" s="17"/>
      <c r="J731" s="18">
        <f t="shared" si="198"/>
        <v>3798.1300000000033</v>
      </c>
      <c r="K731" s="19" t="str">
        <f t="shared" si="199"/>
        <v>-</v>
      </c>
      <c r="L731" s="20" t="str">
        <f t="shared" si="200"/>
        <v>0</v>
      </c>
      <c r="M731" s="13" t="str">
        <f t="shared" si="201"/>
        <v>=</v>
      </c>
      <c r="N731" s="23">
        <f t="shared" si="202"/>
        <v>0</v>
      </c>
      <c r="O731" s="21"/>
      <c r="P731" s="23">
        <f t="shared" si="203"/>
        <v>0</v>
      </c>
      <c r="Q731" s="10">
        <f t="shared" si="210"/>
        <v>617.95844585217355</v>
      </c>
      <c r="R731" s="24">
        <f t="shared" si="204"/>
        <v>0</v>
      </c>
      <c r="S731" s="25">
        <f>SUM($R$8:R731)</f>
        <v>-2.6014778619154152E-15</v>
      </c>
      <c r="T731" s="26">
        <f t="shared" si="205"/>
        <v>-1.6076052164680853E-12</v>
      </c>
      <c r="U731" s="27"/>
      <c r="V731" s="28">
        <f t="shared" si="206"/>
        <v>692780.95</v>
      </c>
      <c r="W731" s="16"/>
      <c r="X731" s="11"/>
      <c r="Y731" s="16"/>
      <c r="AA731" s="46">
        <f t="shared" si="211"/>
        <v>106740</v>
      </c>
      <c r="AB731" s="46">
        <f t="shared" si="212"/>
        <v>25970</v>
      </c>
      <c r="AC731" s="46">
        <f t="shared" si="213"/>
        <v>18340</v>
      </c>
      <c r="AD731" s="46">
        <f t="shared" si="214"/>
        <v>4940</v>
      </c>
    </row>
    <row r="732" spans="1:30" x14ac:dyDescent="0.25">
      <c r="A732" s="16"/>
      <c r="B732" s="13">
        <v>725</v>
      </c>
      <c r="C732" s="47">
        <f t="shared" si="207"/>
        <v>43762</v>
      </c>
      <c r="D732" s="48">
        <f t="shared" si="208"/>
        <v>156090</v>
      </c>
      <c r="E732" s="14" t="s">
        <v>2</v>
      </c>
      <c r="F732" s="9">
        <f t="shared" si="215"/>
        <v>0.01</v>
      </c>
      <c r="G732" s="14" t="s">
        <v>3</v>
      </c>
      <c r="H732" s="15">
        <f t="shared" si="209"/>
        <v>1898.03</v>
      </c>
      <c r="I732" s="17"/>
      <c r="J732" s="18">
        <f t="shared" si="198"/>
        <v>5696.1600000000035</v>
      </c>
      <c r="K732" s="19" t="str">
        <f t="shared" si="199"/>
        <v>-</v>
      </c>
      <c r="L732" s="20" t="str">
        <f t="shared" si="200"/>
        <v>0</v>
      </c>
      <c r="M732" s="13" t="str">
        <f t="shared" si="201"/>
        <v>=</v>
      </c>
      <c r="N732" s="23">
        <f t="shared" si="202"/>
        <v>0</v>
      </c>
      <c r="O732" s="21"/>
      <c r="P732" s="23">
        <f t="shared" si="203"/>
        <v>0</v>
      </c>
      <c r="Q732" s="10">
        <f t="shared" si="210"/>
        <v>618.57640429802575</v>
      </c>
      <c r="R732" s="24">
        <f t="shared" si="204"/>
        <v>0</v>
      </c>
      <c r="S732" s="25">
        <f>SUM($R$8:R732)</f>
        <v>-2.6014778619154152E-15</v>
      </c>
      <c r="T732" s="26">
        <f t="shared" si="205"/>
        <v>-1.6092128216845535E-12</v>
      </c>
      <c r="U732" s="27"/>
      <c r="V732" s="28">
        <f t="shared" si="206"/>
        <v>692780.95</v>
      </c>
      <c r="W732" s="16"/>
      <c r="X732" s="11"/>
      <c r="Y732" s="16"/>
      <c r="AA732" s="46">
        <f t="shared" si="211"/>
        <v>106740</v>
      </c>
      <c r="AB732" s="46">
        <f t="shared" si="212"/>
        <v>25970</v>
      </c>
      <c r="AC732" s="46">
        <f t="shared" si="213"/>
        <v>18340</v>
      </c>
      <c r="AD732" s="46">
        <f t="shared" si="214"/>
        <v>4940</v>
      </c>
    </row>
    <row r="733" spans="1:30" x14ac:dyDescent="0.25">
      <c r="A733" s="16"/>
      <c r="B733" s="13">
        <v>726</v>
      </c>
      <c r="C733" s="47">
        <f t="shared" si="207"/>
        <v>43763</v>
      </c>
      <c r="D733" s="48">
        <f t="shared" si="208"/>
        <v>156090</v>
      </c>
      <c r="E733" s="14" t="s">
        <v>2</v>
      </c>
      <c r="F733" s="9">
        <f t="shared" si="215"/>
        <v>0.01</v>
      </c>
      <c r="G733" s="14" t="s">
        <v>3</v>
      </c>
      <c r="H733" s="15">
        <f t="shared" si="209"/>
        <v>1898.03</v>
      </c>
      <c r="I733" s="17"/>
      <c r="J733" s="18">
        <f t="shared" si="198"/>
        <v>7594.1900000000032</v>
      </c>
      <c r="K733" s="19" t="str">
        <f t="shared" si="199"/>
        <v>-</v>
      </c>
      <c r="L733" s="20" t="str">
        <f t="shared" si="200"/>
        <v>0</v>
      </c>
      <c r="M733" s="13" t="str">
        <f t="shared" si="201"/>
        <v>=</v>
      </c>
      <c r="N733" s="23">
        <f t="shared" si="202"/>
        <v>0</v>
      </c>
      <c r="O733" s="21"/>
      <c r="P733" s="23">
        <f t="shared" si="203"/>
        <v>0</v>
      </c>
      <c r="Q733" s="10">
        <f t="shared" si="210"/>
        <v>619.19498070232373</v>
      </c>
      <c r="R733" s="24">
        <f t="shared" si="204"/>
        <v>0</v>
      </c>
      <c r="S733" s="25">
        <f>SUM($R$8:R733)</f>
        <v>-2.6014778619154152E-15</v>
      </c>
      <c r="T733" s="26">
        <f t="shared" si="205"/>
        <v>-1.6108220345062378E-12</v>
      </c>
      <c r="U733" s="27"/>
      <c r="V733" s="28">
        <f t="shared" si="206"/>
        <v>692780.95</v>
      </c>
      <c r="W733" s="16"/>
      <c r="X733" s="11"/>
      <c r="Y733" s="16"/>
      <c r="AA733" s="46">
        <f t="shared" si="211"/>
        <v>106740</v>
      </c>
      <c r="AB733" s="46">
        <f t="shared" si="212"/>
        <v>25970</v>
      </c>
      <c r="AC733" s="46">
        <f t="shared" si="213"/>
        <v>18340</v>
      </c>
      <c r="AD733" s="46">
        <f t="shared" si="214"/>
        <v>4940</v>
      </c>
    </row>
    <row r="734" spans="1:30" x14ac:dyDescent="0.25">
      <c r="A734" s="16"/>
      <c r="B734" s="13">
        <v>727</v>
      </c>
      <c r="C734" s="47">
        <f t="shared" si="207"/>
        <v>43764</v>
      </c>
      <c r="D734" s="48">
        <f t="shared" si="208"/>
        <v>156090</v>
      </c>
      <c r="E734" s="14" t="s">
        <v>2</v>
      </c>
      <c r="F734" s="9">
        <f t="shared" si="215"/>
        <v>0.01</v>
      </c>
      <c r="G734" s="14" t="s">
        <v>3</v>
      </c>
      <c r="H734" s="15">
        <f t="shared" si="209"/>
        <v>1898.03</v>
      </c>
      <c r="I734" s="17"/>
      <c r="J734" s="18">
        <f t="shared" si="198"/>
        <v>9492.220000000003</v>
      </c>
      <c r="K734" s="19" t="str">
        <f t="shared" si="199"/>
        <v>-</v>
      </c>
      <c r="L734" s="20" t="str">
        <f t="shared" si="200"/>
        <v>0</v>
      </c>
      <c r="M734" s="13" t="str">
        <f t="shared" si="201"/>
        <v>=</v>
      </c>
      <c r="N734" s="23">
        <f t="shared" si="202"/>
        <v>0</v>
      </c>
      <c r="O734" s="21"/>
      <c r="P734" s="23">
        <f t="shared" si="203"/>
        <v>0</v>
      </c>
      <c r="Q734" s="10">
        <f t="shared" si="210"/>
        <v>619.81417568302606</v>
      </c>
      <c r="R734" s="24">
        <f t="shared" si="204"/>
        <v>0</v>
      </c>
      <c r="S734" s="25">
        <f>SUM($R$8:R734)</f>
        <v>-2.6014778619154152E-15</v>
      </c>
      <c r="T734" s="26">
        <f t="shared" si="205"/>
        <v>-1.6124328565407442E-12</v>
      </c>
      <c r="U734" s="27"/>
      <c r="V734" s="28">
        <f t="shared" si="206"/>
        <v>692780.95</v>
      </c>
      <c r="W734" s="16"/>
      <c r="X734" s="11"/>
      <c r="Y734" s="16"/>
      <c r="AA734" s="46">
        <f t="shared" si="211"/>
        <v>106740</v>
      </c>
      <c r="AB734" s="46">
        <f t="shared" si="212"/>
        <v>25970</v>
      </c>
      <c r="AC734" s="46">
        <f t="shared" si="213"/>
        <v>18340</v>
      </c>
      <c r="AD734" s="46">
        <f t="shared" si="214"/>
        <v>4940</v>
      </c>
    </row>
    <row r="735" spans="1:30" x14ac:dyDescent="0.25">
      <c r="A735" s="16"/>
      <c r="B735" s="13">
        <v>728</v>
      </c>
      <c r="C735" s="47">
        <f t="shared" si="207"/>
        <v>43765</v>
      </c>
      <c r="D735" s="48">
        <f t="shared" si="208"/>
        <v>156090</v>
      </c>
      <c r="E735" s="14" t="s">
        <v>2</v>
      </c>
      <c r="F735" s="9">
        <f t="shared" si="215"/>
        <v>0.01</v>
      </c>
      <c r="G735" s="14" t="s">
        <v>3</v>
      </c>
      <c r="H735" s="15">
        <f t="shared" si="209"/>
        <v>1898.03</v>
      </c>
      <c r="I735" s="17"/>
      <c r="J735" s="18">
        <f t="shared" si="198"/>
        <v>11390.250000000004</v>
      </c>
      <c r="K735" s="19" t="str">
        <f t="shared" si="199"/>
        <v>-</v>
      </c>
      <c r="L735" s="20">
        <f t="shared" si="200"/>
        <v>11390</v>
      </c>
      <c r="M735" s="13" t="str">
        <f t="shared" si="201"/>
        <v>=</v>
      </c>
      <c r="N735" s="23">
        <f t="shared" si="202"/>
        <v>0.25000000000363798</v>
      </c>
      <c r="O735" s="21"/>
      <c r="P735" s="23">
        <f t="shared" si="203"/>
        <v>0</v>
      </c>
      <c r="Q735" s="10">
        <f t="shared" si="210"/>
        <v>620.43398985870908</v>
      </c>
      <c r="R735" s="24">
        <f t="shared" si="204"/>
        <v>0</v>
      </c>
      <c r="S735" s="25">
        <f>SUM($R$8:R735)</f>
        <v>-2.6014778619154152E-15</v>
      </c>
      <c r="T735" s="26">
        <f t="shared" si="205"/>
        <v>-1.6140452893972848E-12</v>
      </c>
      <c r="U735" s="27"/>
      <c r="V735" s="28">
        <f t="shared" si="206"/>
        <v>692780.95</v>
      </c>
      <c r="W735" s="16"/>
      <c r="X735" s="11"/>
      <c r="Y735" s="16"/>
      <c r="AA735" s="46">
        <f t="shared" si="211"/>
        <v>118130</v>
      </c>
      <c r="AB735" s="46">
        <f t="shared" si="212"/>
        <v>25970</v>
      </c>
      <c r="AC735" s="46">
        <f t="shared" si="213"/>
        <v>18340</v>
      </c>
      <c r="AD735" s="46">
        <f t="shared" si="214"/>
        <v>4940</v>
      </c>
    </row>
    <row r="736" spans="1:30" x14ac:dyDescent="0.25">
      <c r="A736" s="16"/>
      <c r="B736" s="13">
        <v>729</v>
      </c>
      <c r="C736" s="47">
        <f t="shared" si="207"/>
        <v>43766</v>
      </c>
      <c r="D736" s="48">
        <f t="shared" si="208"/>
        <v>167480</v>
      </c>
      <c r="E736" s="14" t="s">
        <v>2</v>
      </c>
      <c r="F736" s="9">
        <f t="shared" si="215"/>
        <v>0.01</v>
      </c>
      <c r="G736" s="14" t="s">
        <v>3</v>
      </c>
      <c r="H736" s="15">
        <f t="shared" si="209"/>
        <v>2040.405</v>
      </c>
      <c r="I736" s="17"/>
      <c r="J736" s="18">
        <f t="shared" si="198"/>
        <v>2040.6550000000036</v>
      </c>
      <c r="K736" s="19" t="str">
        <f t="shared" si="199"/>
        <v>-</v>
      </c>
      <c r="L736" s="20" t="str">
        <f t="shared" si="200"/>
        <v>0</v>
      </c>
      <c r="M736" s="13" t="str">
        <f t="shared" si="201"/>
        <v>=</v>
      </c>
      <c r="N736" s="23">
        <f t="shared" si="202"/>
        <v>0</v>
      </c>
      <c r="O736" s="21"/>
      <c r="P736" s="23">
        <f t="shared" si="203"/>
        <v>0</v>
      </c>
      <c r="Q736" s="10">
        <f t="shared" si="210"/>
        <v>621.05442384856781</v>
      </c>
      <c r="R736" s="24">
        <f t="shared" si="204"/>
        <v>0</v>
      </c>
      <c r="S736" s="25">
        <f>SUM($R$8:R736)</f>
        <v>-2.6014778619154152E-15</v>
      </c>
      <c r="T736" s="26">
        <f t="shared" si="205"/>
        <v>-1.6156593346866822E-12</v>
      </c>
      <c r="U736" s="27"/>
      <c r="V736" s="28">
        <f t="shared" si="206"/>
        <v>744747.82499999995</v>
      </c>
      <c r="W736" s="16"/>
      <c r="X736" s="11"/>
      <c r="Y736" s="16"/>
      <c r="AA736" s="46">
        <f t="shared" si="211"/>
        <v>118130</v>
      </c>
      <c r="AB736" s="46">
        <f t="shared" si="212"/>
        <v>25970</v>
      </c>
      <c r="AC736" s="46">
        <f t="shared" si="213"/>
        <v>18340</v>
      </c>
      <c r="AD736" s="46">
        <f t="shared" si="214"/>
        <v>4940</v>
      </c>
    </row>
    <row r="737" spans="1:30" x14ac:dyDescent="0.25">
      <c r="A737" s="16"/>
      <c r="B737" s="13">
        <v>730</v>
      </c>
      <c r="C737" s="47">
        <f t="shared" si="207"/>
        <v>43767</v>
      </c>
      <c r="D737" s="48">
        <f t="shared" si="208"/>
        <v>167480</v>
      </c>
      <c r="E737" s="14" t="s">
        <v>2</v>
      </c>
      <c r="F737" s="9">
        <f t="shared" si="215"/>
        <v>0.01</v>
      </c>
      <c r="G737" s="14" t="s">
        <v>3</v>
      </c>
      <c r="H737" s="15">
        <f t="shared" si="209"/>
        <v>2040.405</v>
      </c>
      <c r="I737" s="17"/>
      <c r="J737" s="18">
        <f t="shared" si="198"/>
        <v>4081.0600000000036</v>
      </c>
      <c r="K737" s="19" t="str">
        <f t="shared" si="199"/>
        <v>-</v>
      </c>
      <c r="L737" s="20" t="str">
        <f t="shared" si="200"/>
        <v>0</v>
      </c>
      <c r="M737" s="13" t="str">
        <f t="shared" si="201"/>
        <v>=</v>
      </c>
      <c r="N737" s="23">
        <f t="shared" si="202"/>
        <v>0</v>
      </c>
      <c r="O737" s="21"/>
      <c r="P737" s="23">
        <f t="shared" si="203"/>
        <v>0</v>
      </c>
      <c r="Q737" s="10">
        <f t="shared" si="210"/>
        <v>621.6754782724164</v>
      </c>
      <c r="R737" s="24">
        <f t="shared" si="204"/>
        <v>0</v>
      </c>
      <c r="S737" s="25">
        <f>SUM($R$8:R737)</f>
        <v>-2.6014778619154152E-15</v>
      </c>
      <c r="T737" s="26">
        <f t="shared" si="205"/>
        <v>-1.617274994021369E-12</v>
      </c>
      <c r="U737" s="27"/>
      <c r="V737" s="28">
        <f t="shared" si="206"/>
        <v>744747.82499999995</v>
      </c>
      <c r="W737" s="16"/>
      <c r="X737" s="11"/>
      <c r="Y737" s="16"/>
      <c r="AA737" s="46">
        <f t="shared" si="211"/>
        <v>118130</v>
      </c>
      <c r="AB737" s="46">
        <f t="shared" si="212"/>
        <v>25970</v>
      </c>
      <c r="AC737" s="46">
        <f t="shared" si="213"/>
        <v>18340</v>
      </c>
      <c r="AD737" s="46">
        <f t="shared" si="214"/>
        <v>4940</v>
      </c>
    </row>
    <row r="738" spans="1:30" x14ac:dyDescent="0.25">
      <c r="A738" s="16"/>
      <c r="B738" s="1"/>
      <c r="C738" s="1"/>
      <c r="D738" s="17"/>
      <c r="E738" s="1"/>
      <c r="F738" s="1"/>
      <c r="G738" s="1"/>
      <c r="H738" s="1"/>
      <c r="I738" s="17"/>
      <c r="J738" s="17"/>
      <c r="K738" s="17"/>
      <c r="L738" s="22"/>
      <c r="M738" s="17"/>
      <c r="N738" s="17"/>
      <c r="O738" s="17"/>
      <c r="P738" s="17"/>
      <c r="Q738" s="1"/>
      <c r="R738" s="17"/>
      <c r="S738" s="17"/>
      <c r="T738" s="17"/>
      <c r="U738" s="17"/>
      <c r="V738" s="17"/>
      <c r="W738" s="16"/>
      <c r="X738" s="1"/>
      <c r="Y738" s="16"/>
      <c r="AA738" s="45"/>
      <c r="AB738" s="45"/>
      <c r="AC738" s="45"/>
      <c r="AD738" s="45"/>
    </row>
    <row r="739" spans="1:30" x14ac:dyDescent="0.25">
      <c r="B739" s="12" t="s">
        <v>33</v>
      </c>
    </row>
  </sheetData>
  <sheetProtection algorithmName="SHA-512" hashValue="Yqr02gR5Dik+JNQyjB5gZ56g9uXxmLdSIHhAqc9trJmPY60v2Kal9/iCROPCiXGekDCwflgICug/KRtSLwq9uA==" saltValue="ixh6Z4E5rQKOm6QW+U4bSA==" spinCount="100000" sheet="1" objects="1" scenarios="1"/>
  <mergeCells count="31">
    <mergeCell ref="AA5:AA6"/>
    <mergeCell ref="AB5:AB6"/>
    <mergeCell ref="AC5:AC6"/>
    <mergeCell ref="AD5:AD6"/>
    <mergeCell ref="X5:X6"/>
    <mergeCell ref="N5:N6"/>
    <mergeCell ref="L5:L6"/>
    <mergeCell ref="P5:P6"/>
    <mergeCell ref="T5:T6"/>
    <mergeCell ref="W5:W6"/>
    <mergeCell ref="B5:B6"/>
    <mergeCell ref="C5:C6"/>
    <mergeCell ref="D5:D6"/>
    <mergeCell ref="E5:E6"/>
    <mergeCell ref="F5:F6"/>
    <mergeCell ref="V2:X2"/>
    <mergeCell ref="V3:X3"/>
    <mergeCell ref="G5:G6"/>
    <mergeCell ref="H5:H6"/>
    <mergeCell ref="I5:I6"/>
    <mergeCell ref="O5:O6"/>
    <mergeCell ref="U5:U6"/>
    <mergeCell ref="S5:S6"/>
    <mergeCell ref="K5:K6"/>
    <mergeCell ref="M5:M6"/>
    <mergeCell ref="Q5:Q6"/>
    <mergeCell ref="R5:R6"/>
    <mergeCell ref="L2:P2"/>
    <mergeCell ref="M3:P3"/>
    <mergeCell ref="J5:J6"/>
    <mergeCell ref="V5:V6"/>
  </mergeCells>
  <conditionalFormatting sqref="L8:L737">
    <cfRule type="cellIs" dxfId="10" priority="1" operator="between">
      <formula>100</formula>
      <formula>100000000000000</formula>
    </cfRule>
    <cfRule type="cellIs" dxfId="9" priority="2" operator="between">
      <formula>90</formula>
      <formula>90</formula>
    </cfRule>
    <cfRule type="cellIs" dxfId="8" priority="3" operator="between">
      <formula>80</formula>
      <formula>80</formula>
    </cfRule>
    <cfRule type="cellIs" dxfId="7" priority="4" operator="between">
      <formula>70</formula>
      <formula>70</formula>
    </cfRule>
    <cfRule type="cellIs" dxfId="6" priority="5" operator="between">
      <formula>60</formula>
      <formula>60</formula>
    </cfRule>
    <cfRule type="cellIs" dxfId="5" priority="6" operator="between">
      <formula>50</formula>
      <formula>50</formula>
    </cfRule>
    <cfRule type="cellIs" dxfId="4" priority="7" operator="between">
      <formula>40</formula>
      <formula>40</formula>
    </cfRule>
    <cfRule type="cellIs" dxfId="3" priority="8" operator="between">
      <formula>30</formula>
      <formula>30</formula>
    </cfRule>
    <cfRule type="cellIs" dxfId="2" priority="9" operator="between">
      <formula>20</formula>
      <formula>20</formula>
    </cfRule>
    <cfRule type="cellIs" dxfId="1" priority="12" operator="between">
      <formula>10</formula>
      <formula>10</formula>
    </cfRule>
  </conditionalFormatting>
  <conditionalFormatting sqref="N8:U737">
    <cfRule type="cellIs" dxfId="0" priority="11" operator="between">
      <formula>0</formula>
      <formula>0</formula>
    </cfRule>
  </conditionalFormatting>
  <hyperlinks>
    <hyperlink ref="V3" r:id="rId1" display="https://bitconnectexplained.wordpress.com/"/>
    <hyperlink ref="M3" r:id="rId2"/>
    <hyperlink ref="M3:P3" r:id="rId3" display="https://bitconnect.co/?ref=Airstriker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Sychowski</dc:creator>
  <cp:lastModifiedBy>evgen</cp:lastModifiedBy>
  <dcterms:created xsi:type="dcterms:W3CDTF">2017-08-03T06:42:26Z</dcterms:created>
  <dcterms:modified xsi:type="dcterms:W3CDTF">2017-11-25T14:00:57Z</dcterms:modified>
</cp:coreProperties>
</file>